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00" yWindow="65476" windowWidth="13620" windowHeight="14820" tabRatio="704" activeTab="0"/>
  </bookViews>
  <sheets>
    <sheet name="統計" sheetId="1" r:id="rId1"/>
    <sheet name="希望リスト" sheetId="2" r:id="rId2"/>
    <sheet name="加算表" sheetId="3" r:id="rId3"/>
    <sheet name="北国消費表" sheetId="4" r:id="rId4"/>
    <sheet name="4国消費表" sheetId="5" r:id="rId5"/>
  </sheets>
  <definedNames>
    <definedName name="_xlnm._FilterDatabase" localSheetId="1" hidden="1">'希望リスト'!$A$3:$AX$83</definedName>
    <definedName name="_xlfn.SUMIFS" hidden="1">#NAME?</definedName>
  </definedNames>
  <calcPr fullCalcOnLoad="1" refMode="R1C1"/>
</workbook>
</file>

<file path=xl/sharedStrings.xml><?xml version="1.0" encoding="utf-8"?>
<sst xmlns="http://schemas.openxmlformats.org/spreadsheetml/2006/main" count="331" uniqueCount="176">
  <si>
    <t>Masakiti</t>
  </si>
  <si>
    <t>Msk</t>
  </si>
  <si>
    <t>劣赤</t>
  </si>
  <si>
    <t>Noririn</t>
  </si>
  <si>
    <t>Pyhon</t>
  </si>
  <si>
    <t>Shan</t>
  </si>
  <si>
    <t>ハイドラオーベール</t>
  </si>
  <si>
    <t>Shox</t>
  </si>
  <si>
    <t>忍</t>
  </si>
  <si>
    <t>暗</t>
  </si>
  <si>
    <t>か</t>
  </si>
  <si>
    <t>暗頭</t>
  </si>
  <si>
    <t>劣か</t>
  </si>
  <si>
    <t>ザルカ</t>
  </si>
  <si>
    <t>Noya</t>
  </si>
  <si>
    <t>踊ア</t>
  </si>
  <si>
    <t>劣狩脚</t>
  </si>
  <si>
    <t>Shylock</t>
  </si>
  <si>
    <t>劣黒胴</t>
  </si>
  <si>
    <t>Taboc</t>
  </si>
  <si>
    <t>Tarubon</t>
  </si>
  <si>
    <t>Terryho</t>
  </si>
  <si>
    <t>Tirett</t>
  </si>
  <si>
    <t>Tonro</t>
  </si>
  <si>
    <t>Tutu</t>
  </si>
  <si>
    <t>Unan</t>
  </si>
  <si>
    <t>劣モ</t>
  </si>
  <si>
    <t>Vikarr</t>
  </si>
  <si>
    <t>Wilock</t>
  </si>
  <si>
    <t>Wold</t>
  </si>
  <si>
    <t>Yokouchi</t>
  </si>
  <si>
    <t>Yoshikun</t>
  </si>
  <si>
    <t>Reason</t>
  </si>
  <si>
    <t>Barbara</t>
  </si>
  <si>
    <t>Dran</t>
  </si>
  <si>
    <t>Ride</t>
  </si>
  <si>
    <t>Emillie</t>
  </si>
  <si>
    <t>Hongkong</t>
  </si>
  <si>
    <t>Shirousa</t>
  </si>
  <si>
    <t>Ikumi</t>
  </si>
  <si>
    <t>残Ｐ/北国</t>
  </si>
  <si>
    <t>残Ｐ/4国</t>
  </si>
  <si>
    <t>Oeppi</t>
  </si>
  <si>
    <t>Celena</t>
  </si>
  <si>
    <t>学ア</t>
  </si>
  <si>
    <t>踊ア</t>
  </si>
  <si>
    <t>シ</t>
  </si>
  <si>
    <t>赤頭</t>
  </si>
  <si>
    <t>シア</t>
  </si>
  <si>
    <t>証</t>
  </si>
  <si>
    <t>欠片</t>
  </si>
  <si>
    <t>劣侍</t>
  </si>
  <si>
    <t>クフィム</t>
  </si>
  <si>
    <t>ザルカバード</t>
  </si>
  <si>
    <t>ボスディン氷河</t>
  </si>
  <si>
    <t>バストゥーク</t>
  </si>
  <si>
    <t>サンドリア</t>
  </si>
  <si>
    <t>ウィンダス</t>
  </si>
  <si>
    <t>ジュノ大公国</t>
  </si>
  <si>
    <t>バルクルム砂丘</t>
  </si>
  <si>
    <t>ブブリム半島</t>
  </si>
  <si>
    <t>タブナジア候国</t>
  </si>
  <si>
    <t>希望者数</t>
  </si>
  <si>
    <t>希望者P合計</t>
  </si>
  <si>
    <t>|</t>
  </si>
  <si>
    <t>侍</t>
  </si>
  <si>
    <t>侍？</t>
  </si>
  <si>
    <t>赤</t>
  </si>
  <si>
    <t>サンド</t>
  </si>
  <si>
    <t>劣忍</t>
  </si>
  <si>
    <t>学</t>
  </si>
  <si>
    <t>劣白脚</t>
  </si>
  <si>
    <t>コ</t>
  </si>
  <si>
    <t>コ</t>
  </si>
  <si>
    <t>コ</t>
  </si>
  <si>
    <t>青ア</t>
  </si>
  <si>
    <t>青</t>
  </si>
  <si>
    <t>踊</t>
  </si>
  <si>
    <t>詩</t>
  </si>
  <si>
    <t>ナ</t>
  </si>
  <si>
    <t>竜</t>
  </si>
  <si>
    <t>劣赤胴</t>
  </si>
  <si>
    <t>赤ア</t>
  </si>
  <si>
    <t>劣黒胴</t>
  </si>
  <si>
    <t>ナ</t>
  </si>
  <si>
    <t>ナ</t>
  </si>
  <si>
    <t>黒</t>
  </si>
  <si>
    <t>白</t>
  </si>
  <si>
    <t>シ</t>
  </si>
  <si>
    <t>踊</t>
  </si>
  <si>
    <t>黒</t>
  </si>
  <si>
    <t>白</t>
  </si>
  <si>
    <t>赤</t>
  </si>
  <si>
    <t>踊</t>
  </si>
  <si>
    <t>竜</t>
  </si>
  <si>
    <t>2009.6.23 直前のPデータ参照</t>
  </si>
  <si>
    <t>Character</t>
  </si>
  <si>
    <t>累計</t>
  </si>
  <si>
    <t>4国ベース値</t>
  </si>
  <si>
    <t>白ア</t>
  </si>
  <si>
    <t>狩ア</t>
  </si>
  <si>
    <t>かア</t>
  </si>
  <si>
    <t>シア</t>
  </si>
  <si>
    <t>黒ア</t>
  </si>
  <si>
    <t>踊ア</t>
  </si>
  <si>
    <t>忍ア</t>
  </si>
  <si>
    <t>シア</t>
  </si>
  <si>
    <t>ナア</t>
  </si>
  <si>
    <t>劣赤</t>
  </si>
  <si>
    <t>劣赤</t>
  </si>
  <si>
    <t>劣黒</t>
  </si>
  <si>
    <t>ナア</t>
  </si>
  <si>
    <t>劣モ</t>
  </si>
  <si>
    <t>劣シ</t>
  </si>
  <si>
    <t>黒</t>
  </si>
  <si>
    <t>赤ア</t>
  </si>
  <si>
    <t>赤頭</t>
  </si>
  <si>
    <t>劣黒</t>
  </si>
  <si>
    <t>北国ベース値</t>
  </si>
  <si>
    <t>ザルカバード、ボスディン氷河で消費したポイントを正の整数で入力する事</t>
  </si>
  <si>
    <t>4国、新裏で消費したポイントを正の整数で入力する事</t>
  </si>
  <si>
    <t>累計</t>
  </si>
  <si>
    <t>高額</t>
  </si>
  <si>
    <t>名前</t>
  </si>
  <si>
    <t>北国ポイント</t>
  </si>
  <si>
    <t>氷河</t>
  </si>
  <si>
    <t>氷河日付</t>
  </si>
  <si>
    <t>ザルカ</t>
  </si>
  <si>
    <t>青劣胴</t>
  </si>
  <si>
    <t>加算計/4国</t>
  </si>
  <si>
    <t>加算計/北</t>
  </si>
  <si>
    <t>ザルカ日付</t>
  </si>
  <si>
    <t>４国ポイント</t>
  </si>
  <si>
    <t>サンド日付</t>
  </si>
  <si>
    <t>バス</t>
  </si>
  <si>
    <t>バス日付</t>
  </si>
  <si>
    <t>ウィン</t>
  </si>
  <si>
    <t>ウィン日付</t>
  </si>
  <si>
    <t>ジュノ</t>
  </si>
  <si>
    <t>ジュノ日付</t>
  </si>
  <si>
    <t>クフィム</t>
  </si>
  <si>
    <t>クフ日付</t>
  </si>
  <si>
    <t>バルクルム</t>
  </si>
  <si>
    <t>バル日付</t>
  </si>
  <si>
    <t>ブブリム</t>
  </si>
  <si>
    <t>ブブ日付</t>
  </si>
  <si>
    <t>タブナジア</t>
  </si>
  <si>
    <t>タブ日付</t>
  </si>
  <si>
    <t>Darkandy</t>
  </si>
  <si>
    <t>青</t>
  </si>
  <si>
    <t>Drewin</t>
  </si>
  <si>
    <t>劣シ</t>
  </si>
  <si>
    <t>劣シ？</t>
  </si>
  <si>
    <t>Edir</t>
  </si>
  <si>
    <t>高額</t>
  </si>
  <si>
    <t>Fury</t>
  </si>
  <si>
    <t>Gelande</t>
  </si>
  <si>
    <t>白手</t>
  </si>
  <si>
    <t>Gertrude</t>
  </si>
  <si>
    <t>2007/10/</t>
  </si>
  <si>
    <t>Gunbows</t>
  </si>
  <si>
    <t>Glanatiss</t>
  </si>
  <si>
    <t>コ</t>
  </si>
  <si>
    <t>Heizo</t>
  </si>
  <si>
    <t>Jukalord</t>
  </si>
  <si>
    <t>Jyony</t>
  </si>
  <si>
    <t>Kaburagi</t>
  </si>
  <si>
    <t>踊</t>
  </si>
  <si>
    <t>Kevinchoi</t>
  </si>
  <si>
    <t>学</t>
  </si>
  <si>
    <t>学ア</t>
  </si>
  <si>
    <t>Kusiusi</t>
  </si>
  <si>
    <t>Laia</t>
  </si>
  <si>
    <t>Ludwing</t>
  </si>
  <si>
    <t>Magdario</t>
  </si>
  <si>
    <t>劣忍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</si>
</sst>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1"/>
      <name val="Lucida Grande"/>
      <family val="0"/>
    </font>
    <font>
      <sz val="10"/>
      <name val="Osaka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1"/>
      <color indexed="10"/>
      <name val="ＭＳ Ｐゴシック"/>
      <family val="0"/>
    </font>
    <font>
      <sz val="11"/>
      <color indexed="10"/>
      <name val="Lucida Grande"/>
      <family val="0"/>
    </font>
    <font>
      <sz val="14"/>
      <name val="ＭＳ Ｐゴシック"/>
      <family val="0"/>
    </font>
    <font>
      <sz val="20"/>
      <color indexed="10"/>
      <name val="ＭＳ Ｐゴシック"/>
      <family val="0"/>
    </font>
    <font>
      <sz val="12"/>
      <name val="ＭＳ Ｐゴシック"/>
      <family val="0"/>
    </font>
    <font>
      <sz val="11"/>
      <name val="Osaka"/>
      <family val="0"/>
    </font>
    <font>
      <sz val="12"/>
      <color indexed="12"/>
      <name val="Osaka"/>
      <family val="0"/>
    </font>
    <font>
      <sz val="14"/>
      <color indexed="12"/>
      <name val="Osaka"/>
      <family val="0"/>
    </font>
    <font>
      <sz val="14"/>
      <color indexed="10"/>
      <name val="ＭＳ Ｐゴシック"/>
      <family val="0"/>
    </font>
    <font>
      <sz val="14"/>
      <color indexed="12"/>
      <name val="ＭＳ Ｐゴシック"/>
      <family val="0"/>
    </font>
    <font>
      <sz val="11"/>
      <color indexed="10"/>
      <name val="Osaka"/>
      <family val="0"/>
    </font>
    <font>
      <sz val="12"/>
      <color indexed="18"/>
      <name val="Osaka"/>
      <family val="0"/>
    </font>
    <font>
      <sz val="14"/>
      <color indexed="18"/>
      <name val="Osaka"/>
      <family val="0"/>
    </font>
    <font>
      <sz val="11"/>
      <color indexed="18"/>
      <name val="Osaka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slantDashDot"/>
    </border>
    <border>
      <left>
        <color indexed="63"/>
      </left>
      <right style="mediumDashed"/>
      <top style="medium"/>
      <bottom style="slantDashDot"/>
    </border>
    <border>
      <left>
        <color indexed="63"/>
      </left>
      <right>
        <color indexed="63"/>
      </right>
      <top style="medium"/>
      <bottom style="slantDashDot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Dashed"/>
      <top>
        <color indexed="63"/>
      </top>
      <bottom style="hair"/>
    </border>
    <border>
      <left style="medium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Dashed"/>
      <top style="hair"/>
      <bottom style="hair"/>
    </border>
    <border>
      <left style="mediumDash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Dashed"/>
      <top style="hair"/>
      <bottom style="medium"/>
    </border>
    <border>
      <left style="mediumDash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slantDashDot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2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3" fillId="2" borderId="2" xfId="0" applyFont="1" applyFill="1" applyBorder="1" applyAlignment="1">
      <alignment horizontal="center"/>
    </xf>
    <xf numFmtId="14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11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3" borderId="0" xfId="0" applyFill="1" applyAlignment="1">
      <alignment/>
    </xf>
    <xf numFmtId="14" fontId="0" fillId="3" borderId="3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18" xfId="0" applyFont="1" applyFill="1" applyBorder="1" applyAlignment="1">
      <alignment horizontal="center"/>
    </xf>
    <xf numFmtId="14" fontId="14" fillId="2" borderId="18" xfId="0" applyNumberFormat="1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20" fillId="4" borderId="17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14" fontId="14" fillId="3" borderId="19" xfId="0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14" fontId="14" fillId="3" borderId="18" xfId="0" applyNumberFormat="1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22" fillId="0" borderId="2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14" fillId="5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14" fontId="14" fillId="5" borderId="18" xfId="0" applyNumberFormat="1" applyFont="1" applyFill="1" applyBorder="1" applyAlignment="1">
      <alignment horizontal="center"/>
    </xf>
    <xf numFmtId="0" fontId="21" fillId="5" borderId="18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21" fillId="3" borderId="18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1" fillId="2" borderId="18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tabSelected="1" workbookViewId="0" topLeftCell="A1">
      <selection activeCell="C25" sqref="C25"/>
    </sheetView>
  </sheetViews>
  <sheetFormatPr defaultColWidth="13.00390625" defaultRowHeight="13.5"/>
  <cols>
    <col min="2" max="2" width="2.00390625" style="84" customWidth="1"/>
    <col min="3" max="3" width="14.00390625" style="0" bestFit="1" customWidth="1"/>
    <col min="4" max="4" width="2.00390625" style="84" bestFit="1" customWidth="1"/>
    <col min="6" max="6" width="2.00390625" style="84" customWidth="1"/>
    <col min="8" max="8" width="2.00390625" style="84" customWidth="1"/>
  </cols>
  <sheetData>
    <row r="2" spans="2:8" ht="16.5">
      <c r="B2" s="84" t="s">
        <v>64</v>
      </c>
      <c r="D2" s="84" t="s">
        <v>64</v>
      </c>
      <c r="E2" t="s">
        <v>62</v>
      </c>
      <c r="F2" s="84" t="s">
        <v>64</v>
      </c>
      <c r="G2" t="s">
        <v>63</v>
      </c>
      <c r="H2" s="84" t="s">
        <v>64</v>
      </c>
    </row>
    <row r="3" spans="2:8" ht="16.5">
      <c r="B3" s="84" t="s">
        <v>64</v>
      </c>
      <c r="C3" t="s">
        <v>53</v>
      </c>
      <c r="D3" s="84" t="s">
        <v>64</v>
      </c>
      <c r="E3">
        <f>'希望リスト'!$J$2</f>
        <v>11</v>
      </c>
      <c r="F3" s="84" t="s">
        <v>64</v>
      </c>
      <c r="G3">
        <f>'希望リスト'!$L$2</f>
        <v>532</v>
      </c>
      <c r="H3" s="84" t="s">
        <v>64</v>
      </c>
    </row>
    <row r="4" spans="2:8" ht="16.5">
      <c r="B4" s="84" t="s">
        <v>64</v>
      </c>
      <c r="C4" t="s">
        <v>54</v>
      </c>
      <c r="D4" s="84" t="s">
        <v>64</v>
      </c>
      <c r="E4">
        <f>'希望リスト'!$N$2</f>
        <v>18</v>
      </c>
      <c r="F4" s="84" t="s">
        <v>64</v>
      </c>
      <c r="G4">
        <f>'希望リスト'!$P$2</f>
        <v>700</v>
      </c>
      <c r="H4" s="84" t="s">
        <v>64</v>
      </c>
    </row>
    <row r="5" spans="2:8" ht="16.5">
      <c r="B5" s="84" t="s">
        <v>64</v>
      </c>
      <c r="C5" t="s">
        <v>56</v>
      </c>
      <c r="D5" s="84" t="s">
        <v>64</v>
      </c>
      <c r="E5">
        <f>'希望リスト'!$R$2</f>
        <v>24</v>
      </c>
      <c r="F5" s="84" t="s">
        <v>64</v>
      </c>
      <c r="G5">
        <f>'希望リスト'!$T$2</f>
        <v>3124</v>
      </c>
      <c r="H5" s="84" t="s">
        <v>64</v>
      </c>
    </row>
    <row r="6" spans="2:8" ht="16.5">
      <c r="B6" s="84" t="s">
        <v>64</v>
      </c>
      <c r="C6" t="s">
        <v>55</v>
      </c>
      <c r="D6" s="84" t="s">
        <v>64</v>
      </c>
      <c r="E6">
        <f>'希望リスト'!$V$2</f>
        <v>10</v>
      </c>
      <c r="F6" s="84" t="s">
        <v>64</v>
      </c>
      <c r="G6">
        <f>'希望リスト'!$X$2</f>
        <v>897</v>
      </c>
      <c r="H6" s="84" t="s">
        <v>64</v>
      </c>
    </row>
    <row r="7" spans="2:8" ht="16.5">
      <c r="B7" s="84" t="s">
        <v>64</v>
      </c>
      <c r="C7" t="s">
        <v>57</v>
      </c>
      <c r="D7" s="84" t="s">
        <v>64</v>
      </c>
      <c r="E7">
        <f>'希望リスト'!$Z$2</f>
        <v>16</v>
      </c>
      <c r="F7" s="84" t="s">
        <v>64</v>
      </c>
      <c r="G7">
        <f>'希望リスト'!$AB$2</f>
        <v>1976</v>
      </c>
      <c r="H7" s="84" t="s">
        <v>64</v>
      </c>
    </row>
    <row r="8" spans="2:8" ht="16.5">
      <c r="B8" s="84" t="s">
        <v>64</v>
      </c>
      <c r="C8" t="s">
        <v>58</v>
      </c>
      <c r="D8" s="84" t="s">
        <v>64</v>
      </c>
      <c r="E8">
        <f>'希望リスト'!$AD$2</f>
        <v>20</v>
      </c>
      <c r="F8" s="84" t="s">
        <v>64</v>
      </c>
      <c r="G8">
        <f>'希望リスト'!$AF$2</f>
        <v>2387</v>
      </c>
      <c r="H8" s="84" t="s">
        <v>64</v>
      </c>
    </row>
    <row r="9" spans="2:8" ht="16.5">
      <c r="B9" s="84" t="s">
        <v>64</v>
      </c>
      <c r="C9" t="s">
        <v>52</v>
      </c>
      <c r="D9" s="84" t="s">
        <v>64</v>
      </c>
      <c r="E9">
        <f>'希望リスト'!$AH$2</f>
        <v>25</v>
      </c>
      <c r="F9" s="84" t="s">
        <v>64</v>
      </c>
      <c r="G9">
        <f>'希望リスト'!$AJ$2</f>
        <v>2949</v>
      </c>
      <c r="H9" s="84" t="s">
        <v>64</v>
      </c>
    </row>
    <row r="10" spans="2:8" ht="16.5">
      <c r="B10" s="84" t="s">
        <v>64</v>
      </c>
      <c r="C10" t="s">
        <v>59</v>
      </c>
      <c r="D10" s="84" t="s">
        <v>64</v>
      </c>
      <c r="E10">
        <f>'希望リスト'!$AL$2</f>
        <v>22</v>
      </c>
      <c r="F10" s="84" t="s">
        <v>64</v>
      </c>
      <c r="G10">
        <f>'希望リスト'!$AN$2</f>
        <v>2926</v>
      </c>
      <c r="H10" s="84" t="s">
        <v>64</v>
      </c>
    </row>
    <row r="11" spans="2:8" ht="16.5">
      <c r="B11" s="84" t="s">
        <v>64</v>
      </c>
      <c r="C11" t="s">
        <v>60</v>
      </c>
      <c r="D11" s="84" t="s">
        <v>64</v>
      </c>
      <c r="E11">
        <f>'希望リスト'!$AP$2</f>
        <v>26</v>
      </c>
      <c r="F11" s="84" t="s">
        <v>64</v>
      </c>
      <c r="G11">
        <f>'希望リスト'!$AR$2</f>
        <v>3297</v>
      </c>
      <c r="H11" s="84" t="s">
        <v>64</v>
      </c>
    </row>
    <row r="12" spans="2:8" ht="16.5">
      <c r="B12" s="84" t="s">
        <v>64</v>
      </c>
      <c r="C12" t="s">
        <v>61</v>
      </c>
      <c r="D12" s="84" t="s">
        <v>64</v>
      </c>
      <c r="E12">
        <f>'希望リスト'!$AT$2</f>
        <v>19</v>
      </c>
      <c r="F12" s="84" t="s">
        <v>64</v>
      </c>
      <c r="G12">
        <f>'希望リスト'!$AV$2</f>
        <v>2343</v>
      </c>
      <c r="H12" s="84" t="s">
        <v>64</v>
      </c>
    </row>
  </sheetData>
  <printOptions/>
  <pageMargins left="0.75" right="0.75" top="1" bottom="1" header="0.512" footer="0.512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B2:AW83"/>
  <sheetViews>
    <sheetView workbookViewId="0" topLeftCell="A1">
      <pane xSplit="9" ySplit="3" topLeftCell="J29" activePane="bottomRight" state="frozen"/>
      <selection pane="topLeft" activeCell="A1" sqref="A1"/>
      <selection pane="topRight" activeCell="J1" sqref="J1"/>
      <selection pane="bottomLeft" activeCell="A4" sqref="A4"/>
      <selection pane="bottomRight" activeCell="B3" sqref="B3:I42"/>
    </sheetView>
  </sheetViews>
  <sheetFormatPr defaultColWidth="13.00390625" defaultRowHeight="13.5"/>
  <cols>
    <col min="1" max="1" width="3.125" style="66" customWidth="1"/>
    <col min="2" max="2" width="1.12109375" style="58" customWidth="1"/>
    <col min="3" max="3" width="12.875" style="72" customWidth="1"/>
    <col min="4" max="4" width="12.875" style="66" hidden="1" customWidth="1"/>
    <col min="5" max="5" width="1.12109375" style="58" customWidth="1"/>
    <col min="6" max="6" width="12.875" style="58" customWidth="1"/>
    <col min="7" max="7" width="1.12109375" style="58" customWidth="1"/>
    <col min="8" max="8" width="12.875" style="55" customWidth="1"/>
    <col min="9" max="9" width="1.12109375" style="58" customWidth="1"/>
    <col min="10" max="10" width="12.875" style="49" customWidth="1"/>
    <col min="11" max="11" width="1.12109375" style="82" customWidth="1"/>
    <col min="12" max="12" width="12.875" style="49" customWidth="1"/>
    <col min="13" max="13" width="1.12109375" style="82" customWidth="1"/>
    <col min="14" max="14" width="12.875" style="49" customWidth="1"/>
    <col min="15" max="15" width="1.12109375" style="82" customWidth="1"/>
    <col min="16" max="16" width="12.875" style="49" customWidth="1"/>
    <col min="17" max="17" width="1.12109375" style="82" customWidth="1"/>
    <col min="18" max="18" width="12.875" style="75" customWidth="1"/>
    <col min="19" max="19" width="1.12109375" style="78" customWidth="1"/>
    <col min="20" max="20" width="12.875" style="75" customWidth="1"/>
    <col min="21" max="21" width="1.12109375" style="78" customWidth="1"/>
    <col min="22" max="22" width="12.875" style="75" customWidth="1"/>
    <col min="23" max="23" width="1.12109375" style="78" customWidth="1"/>
    <col min="24" max="24" width="12.875" style="75" customWidth="1"/>
    <col min="25" max="25" width="1.12109375" style="78" customWidth="1"/>
    <col min="26" max="26" width="12.875" style="75" customWidth="1"/>
    <col min="27" max="27" width="1.12109375" style="78" customWidth="1"/>
    <col min="28" max="28" width="12.875" style="75" customWidth="1"/>
    <col min="29" max="29" width="1.12109375" style="78" customWidth="1"/>
    <col min="30" max="30" width="12.875" style="75" customWidth="1"/>
    <col min="31" max="31" width="1.12109375" style="78" customWidth="1"/>
    <col min="32" max="32" width="12.875" style="75" customWidth="1"/>
    <col min="33" max="33" width="1.12109375" style="78" customWidth="1"/>
    <col min="34" max="34" width="12.875" style="62" customWidth="1"/>
    <col min="35" max="35" width="1.12109375" style="80" customWidth="1"/>
    <col min="36" max="36" width="12.875" style="62" customWidth="1"/>
    <col min="37" max="37" width="1.12109375" style="80" customWidth="1"/>
    <col min="38" max="38" width="12.875" style="62" customWidth="1"/>
    <col min="39" max="39" width="1.12109375" style="80" customWidth="1"/>
    <col min="40" max="40" width="12.875" style="62" customWidth="1"/>
    <col min="41" max="41" width="1.12109375" style="80" customWidth="1"/>
    <col min="42" max="42" width="12.875" style="62" customWidth="1"/>
    <col min="43" max="43" width="1.12109375" style="80" customWidth="1"/>
    <col min="44" max="44" width="12.875" style="62" customWidth="1"/>
    <col min="45" max="45" width="1.12109375" style="80" customWidth="1"/>
    <col min="46" max="46" width="12.875" style="62" customWidth="1"/>
    <col min="47" max="47" width="1.12109375" style="80" customWidth="1"/>
    <col min="48" max="48" width="12.875" style="62" customWidth="1"/>
    <col min="49" max="49" width="1.12109375" style="80" customWidth="1"/>
    <col min="50" max="50" width="12.875" style="49" customWidth="1"/>
    <col min="51" max="16384" width="12.875" style="50" customWidth="1"/>
  </cols>
  <sheetData>
    <row r="2" spans="10:48" ht="16.5">
      <c r="J2" s="49">
        <f>COUNTA(J4:J83)</f>
        <v>11</v>
      </c>
      <c r="L2" s="49">
        <f>SUMIF(L4:L83,"&lt;&gt;",$F$4:$F$83)</f>
        <v>532</v>
      </c>
      <c r="N2" s="49">
        <f>COUNTA(N4:N83)</f>
        <v>18</v>
      </c>
      <c r="P2" s="49">
        <f>SUMIF(P4:P83,"&lt;&gt;",$F$4:$F$83)</f>
        <v>700</v>
      </c>
      <c r="R2" s="75">
        <f>COUNTA(R4:R83)</f>
        <v>24</v>
      </c>
      <c r="T2" s="75">
        <f>SUMIF(T4:T83,"&lt;&gt;",$H$4:$H$83)</f>
        <v>3124</v>
      </c>
      <c r="V2" s="75">
        <f>COUNTA(V4:V83)</f>
        <v>10</v>
      </c>
      <c r="X2" s="75">
        <f>SUMIF(X4:X83,"&lt;&gt;",$H$4:$H$83)</f>
        <v>897</v>
      </c>
      <c r="Y2" s="75">
        <f>COUNTA(Y4:Y83)</f>
        <v>80</v>
      </c>
      <c r="Z2" s="75">
        <f>COUNTA(Z4:Z83)</f>
        <v>16</v>
      </c>
      <c r="AB2" s="75">
        <f>SUMIF(AB4:AB83,"&lt;&gt;",$H$4:$H$83)</f>
        <v>1976</v>
      </c>
      <c r="AD2" s="75">
        <f>COUNTA(AD4:AD83)</f>
        <v>20</v>
      </c>
      <c r="AF2" s="75">
        <f>SUMIF(AF4:AF83,"&lt;&gt;",$H$4:$H$83)</f>
        <v>2387</v>
      </c>
      <c r="AH2" s="62">
        <f>COUNTA(AH4:AH83)</f>
        <v>25</v>
      </c>
      <c r="AJ2" s="62">
        <f>SUMIF(AJ4:AJ83,"&lt;&gt;",$H$4:$H$83)</f>
        <v>2949</v>
      </c>
      <c r="AL2" s="62">
        <f>COUNTA(AL4:AL83)</f>
        <v>22</v>
      </c>
      <c r="AN2" s="62">
        <f>SUMIF(AN4:AN83,"&lt;&gt;",$H$4:$H$83)</f>
        <v>2926</v>
      </c>
      <c r="AP2" s="62">
        <f>COUNTA(AP4:AP83)</f>
        <v>26</v>
      </c>
      <c r="AR2" s="62">
        <f>SUMIF(AR4:AR83,"&lt;&gt;",$H$4:$H$83)</f>
        <v>3297</v>
      </c>
      <c r="AT2" s="62">
        <f>COUNTA(AT4:AT83)</f>
        <v>19</v>
      </c>
      <c r="AV2" s="62">
        <f>SUMIF(AV4:AV83,"&lt;&gt;",$H$4:$H$83)</f>
        <v>2343</v>
      </c>
    </row>
    <row r="3" spans="2:49" ht="19.5">
      <c r="B3" s="57" t="str">
        <f>IF(ISBLANK(C3),"","|")</f>
        <v>|</v>
      </c>
      <c r="C3" s="67" t="s">
        <v>123</v>
      </c>
      <c r="D3" s="68"/>
      <c r="E3" s="57" t="str">
        <f aca="true" t="shared" si="0" ref="E3:E66">$B3</f>
        <v>|</v>
      </c>
      <c r="F3" s="56" t="s">
        <v>124</v>
      </c>
      <c r="G3" s="57" t="str">
        <f aca="true" t="shared" si="1" ref="G3:I67">$B3</f>
        <v>|</v>
      </c>
      <c r="H3" s="53" t="s">
        <v>132</v>
      </c>
      <c r="I3" s="57" t="str">
        <f>$B3</f>
        <v>|</v>
      </c>
      <c r="J3" s="48" t="s">
        <v>125</v>
      </c>
      <c r="K3" s="81" t="str">
        <f aca="true" t="shared" si="2" ref="K3:K34">G3</f>
        <v>|</v>
      </c>
      <c r="L3" s="48" t="s">
        <v>126</v>
      </c>
      <c r="M3" s="81" t="str">
        <f>K3</f>
        <v>|</v>
      </c>
      <c r="N3" s="48" t="s">
        <v>127</v>
      </c>
      <c r="O3" s="81" t="str">
        <f>M3</f>
        <v>|</v>
      </c>
      <c r="P3" s="48" t="s">
        <v>131</v>
      </c>
      <c r="Q3" s="81" t="str">
        <f>O3</f>
        <v>|</v>
      </c>
      <c r="R3" s="73" t="s">
        <v>68</v>
      </c>
      <c r="S3" s="77" t="str">
        <f aca="true" t="shared" si="3" ref="S3:S66">$B3</f>
        <v>|</v>
      </c>
      <c r="T3" s="73" t="s">
        <v>133</v>
      </c>
      <c r="U3" s="77" t="str">
        <f aca="true" t="shared" si="4" ref="U3:U34">$B3</f>
        <v>|</v>
      </c>
      <c r="V3" s="73" t="s">
        <v>134</v>
      </c>
      <c r="W3" s="77" t="str">
        <f aca="true" t="shared" si="5" ref="W3:W34">$B3</f>
        <v>|</v>
      </c>
      <c r="X3" s="73" t="s">
        <v>135</v>
      </c>
      <c r="Y3" s="77" t="str">
        <f aca="true" t="shared" si="6" ref="Y3:Y34">$B3</f>
        <v>|</v>
      </c>
      <c r="Z3" s="73" t="s">
        <v>136</v>
      </c>
      <c r="AA3" s="77" t="str">
        <f aca="true" t="shared" si="7" ref="AA3:AA34">$B3</f>
        <v>|</v>
      </c>
      <c r="AB3" s="73" t="s">
        <v>137</v>
      </c>
      <c r="AC3" s="77" t="str">
        <f aca="true" t="shared" si="8" ref="AC3:AC34">$B3</f>
        <v>|</v>
      </c>
      <c r="AD3" s="73" t="s">
        <v>138</v>
      </c>
      <c r="AE3" s="77" t="str">
        <f aca="true" t="shared" si="9" ref="AE3:AE34">$B3</f>
        <v>|</v>
      </c>
      <c r="AF3" s="73" t="s">
        <v>139</v>
      </c>
      <c r="AG3" s="77" t="str">
        <f aca="true" t="shared" si="10" ref="AG3:AG34">$B3</f>
        <v>|</v>
      </c>
      <c r="AH3" s="59" t="s">
        <v>140</v>
      </c>
      <c r="AI3" s="79" t="str">
        <f aca="true" t="shared" si="11" ref="AI3:AI66">$B3</f>
        <v>|</v>
      </c>
      <c r="AJ3" s="59" t="s">
        <v>141</v>
      </c>
      <c r="AK3" s="79" t="str">
        <f aca="true" t="shared" si="12" ref="AK3:AK34">$B3</f>
        <v>|</v>
      </c>
      <c r="AL3" s="59" t="s">
        <v>142</v>
      </c>
      <c r="AM3" s="79" t="str">
        <f aca="true" t="shared" si="13" ref="AM3:AM34">$B3</f>
        <v>|</v>
      </c>
      <c r="AN3" s="59" t="s">
        <v>143</v>
      </c>
      <c r="AO3" s="79" t="str">
        <f aca="true" t="shared" si="14" ref="AO3:AO34">$B3</f>
        <v>|</v>
      </c>
      <c r="AP3" s="59" t="s">
        <v>144</v>
      </c>
      <c r="AQ3" s="79" t="str">
        <f aca="true" t="shared" si="15" ref="AQ3:AQ34">$B3</f>
        <v>|</v>
      </c>
      <c r="AR3" s="59" t="s">
        <v>145</v>
      </c>
      <c r="AS3" s="79" t="str">
        <f aca="true" t="shared" si="16" ref="AS3:AS34">$B3</f>
        <v>|</v>
      </c>
      <c r="AT3" s="59" t="s">
        <v>146</v>
      </c>
      <c r="AU3" s="79" t="str">
        <f aca="true" t="shared" si="17" ref="AU3:AU34">$B3</f>
        <v>|</v>
      </c>
      <c r="AV3" s="64" t="s">
        <v>147</v>
      </c>
      <c r="AW3" s="79" t="str">
        <f aca="true" t="shared" si="18" ref="AW3:AW34">$B3</f>
        <v>|</v>
      </c>
    </row>
    <row r="4" spans="2:49" ht="19.5">
      <c r="B4" s="57" t="str">
        <f>IF(ISBLANK(C4),"","|")</f>
        <v>|</v>
      </c>
      <c r="C4" s="69" t="s">
        <v>148</v>
      </c>
      <c r="D4" s="70" t="s">
        <v>32</v>
      </c>
      <c r="E4" s="57" t="str">
        <f t="shared" si="0"/>
        <v>|</v>
      </c>
      <c r="F4" s="57">
        <f>IF(ISBLANK(C4),"",'加算表'!G3)</f>
        <v>13</v>
      </c>
      <c r="G4" s="57" t="str">
        <f t="shared" si="1"/>
        <v>|</v>
      </c>
      <c r="H4" s="54">
        <f>IF(ISBLANK(C4),"",'加算表'!H3)</f>
        <v>99</v>
      </c>
      <c r="I4" s="57" t="str">
        <f t="shared" si="1"/>
        <v>|</v>
      </c>
      <c r="J4" s="51" t="s">
        <v>49</v>
      </c>
      <c r="K4" s="81" t="str">
        <f t="shared" si="2"/>
        <v>|</v>
      </c>
      <c r="L4" s="52">
        <v>38656</v>
      </c>
      <c r="M4" s="81" t="str">
        <f>K4</f>
        <v>|</v>
      </c>
      <c r="N4" s="51" t="s">
        <v>50</v>
      </c>
      <c r="O4" s="81" t="str">
        <f>M4</f>
        <v>|</v>
      </c>
      <c r="P4" s="52">
        <v>38656</v>
      </c>
      <c r="Q4" s="81" t="str">
        <f>O4</f>
        <v>|</v>
      </c>
      <c r="R4" s="74" t="s">
        <v>76</v>
      </c>
      <c r="S4" s="77" t="str">
        <f t="shared" si="3"/>
        <v>|</v>
      </c>
      <c r="T4" s="76">
        <v>38222</v>
      </c>
      <c r="U4" s="77" t="str">
        <f t="shared" si="4"/>
        <v>|</v>
      </c>
      <c r="V4" s="74" t="s">
        <v>149</v>
      </c>
      <c r="W4" s="77" t="str">
        <f t="shared" si="5"/>
        <v>|</v>
      </c>
      <c r="X4" s="76">
        <v>38222</v>
      </c>
      <c r="Y4" s="77" t="str">
        <f t="shared" si="6"/>
        <v>|</v>
      </c>
      <c r="Z4" s="74" t="s">
        <v>149</v>
      </c>
      <c r="AA4" s="77" t="str">
        <f t="shared" si="7"/>
        <v>|</v>
      </c>
      <c r="AB4" s="76">
        <v>38222</v>
      </c>
      <c r="AC4" s="77" t="str">
        <f t="shared" si="8"/>
        <v>|</v>
      </c>
      <c r="AD4" s="74" t="s">
        <v>122</v>
      </c>
      <c r="AE4" s="77" t="str">
        <f t="shared" si="9"/>
        <v>|</v>
      </c>
      <c r="AF4" s="76">
        <v>38628</v>
      </c>
      <c r="AG4" s="77" t="str">
        <f t="shared" si="10"/>
        <v>|</v>
      </c>
      <c r="AH4" s="60" t="s">
        <v>82</v>
      </c>
      <c r="AI4" s="79" t="str">
        <f t="shared" si="11"/>
        <v>|</v>
      </c>
      <c r="AJ4" s="63">
        <v>38628</v>
      </c>
      <c r="AK4" s="79" t="str">
        <f t="shared" si="12"/>
        <v>|</v>
      </c>
      <c r="AL4" s="60" t="s">
        <v>103</v>
      </c>
      <c r="AM4" s="79" t="str">
        <f t="shared" si="13"/>
        <v>|</v>
      </c>
      <c r="AN4" s="63">
        <v>38628</v>
      </c>
      <c r="AO4" s="79" t="str">
        <f t="shared" si="14"/>
        <v>|</v>
      </c>
      <c r="AP4" s="60" t="s">
        <v>113</v>
      </c>
      <c r="AQ4" s="79" t="str">
        <f t="shared" si="15"/>
        <v>|</v>
      </c>
      <c r="AR4" s="63">
        <v>38628</v>
      </c>
      <c r="AS4" s="79" t="str">
        <f t="shared" si="16"/>
        <v>|</v>
      </c>
      <c r="AT4" s="60" t="s">
        <v>83</v>
      </c>
      <c r="AU4" s="79" t="str">
        <f t="shared" si="17"/>
        <v>|</v>
      </c>
      <c r="AV4" s="63">
        <v>38628</v>
      </c>
      <c r="AW4" s="79" t="str">
        <f t="shared" si="18"/>
        <v>|</v>
      </c>
    </row>
    <row r="5" spans="2:49" ht="19.5">
      <c r="B5" s="57" t="str">
        <f aca="true" t="shared" si="19" ref="B5:B42">IF(ISBLANK(C5),"","|")</f>
        <v>|</v>
      </c>
      <c r="C5" s="69" t="s">
        <v>150</v>
      </c>
      <c r="D5" s="70" t="s">
        <v>34</v>
      </c>
      <c r="E5" s="57" t="str">
        <f t="shared" si="0"/>
        <v>|</v>
      </c>
      <c r="F5" s="57">
        <f>IF(ISBLANK(C5),"",'加算表'!G4)</f>
        <v>69</v>
      </c>
      <c r="G5" s="57" t="str">
        <f t="shared" si="1"/>
        <v>|</v>
      </c>
      <c r="H5" s="54">
        <f>IF(ISBLANK(C5),"",'加算表'!H4)</f>
        <v>139</v>
      </c>
      <c r="I5" s="57" t="str">
        <f t="shared" si="1"/>
        <v>|</v>
      </c>
      <c r="J5" s="51"/>
      <c r="K5" s="81" t="str">
        <f t="shared" si="2"/>
        <v>|</v>
      </c>
      <c r="L5" s="51"/>
      <c r="M5" s="81" t="str">
        <f aca="true" t="shared" si="20" ref="M5:M42">K5</f>
        <v>|</v>
      </c>
      <c r="N5" s="51"/>
      <c r="O5" s="81" t="str">
        <f aca="true" t="shared" si="21" ref="O5:Q42">M5</f>
        <v>|</v>
      </c>
      <c r="P5" s="51"/>
      <c r="Q5" s="81" t="str">
        <f t="shared" si="21"/>
        <v>|</v>
      </c>
      <c r="R5" s="74" t="s">
        <v>80</v>
      </c>
      <c r="S5" s="77" t="str">
        <f t="shared" si="3"/>
        <v>|</v>
      </c>
      <c r="T5" s="76">
        <v>38341</v>
      </c>
      <c r="U5" s="77" t="str">
        <f t="shared" si="4"/>
        <v>|</v>
      </c>
      <c r="V5" s="74"/>
      <c r="W5" s="77" t="str">
        <f t="shared" si="5"/>
        <v>|</v>
      </c>
      <c r="X5" s="74"/>
      <c r="Y5" s="77" t="str">
        <f t="shared" si="6"/>
        <v>|</v>
      </c>
      <c r="Z5" s="74"/>
      <c r="AA5" s="77" t="str">
        <f t="shared" si="7"/>
        <v>|</v>
      </c>
      <c r="AB5" s="74"/>
      <c r="AC5" s="77" t="str">
        <f t="shared" si="8"/>
        <v>|</v>
      </c>
      <c r="AD5" s="74" t="s">
        <v>94</v>
      </c>
      <c r="AE5" s="77" t="str">
        <f t="shared" si="9"/>
        <v>|</v>
      </c>
      <c r="AF5" s="76">
        <v>38341</v>
      </c>
      <c r="AG5" s="77" t="str">
        <f t="shared" si="10"/>
        <v>|</v>
      </c>
      <c r="AH5" s="60" t="s">
        <v>151</v>
      </c>
      <c r="AI5" s="79" t="str">
        <f t="shared" si="11"/>
        <v>|</v>
      </c>
      <c r="AJ5" s="63">
        <v>37445</v>
      </c>
      <c r="AK5" s="79" t="str">
        <f t="shared" si="12"/>
        <v>|</v>
      </c>
      <c r="AL5" s="60" t="s">
        <v>151</v>
      </c>
      <c r="AM5" s="79" t="str">
        <f t="shared" si="13"/>
        <v>|</v>
      </c>
      <c r="AN5" s="63">
        <v>37445</v>
      </c>
      <c r="AO5" s="79" t="str">
        <f t="shared" si="14"/>
        <v>|</v>
      </c>
      <c r="AP5" s="60" t="s">
        <v>151</v>
      </c>
      <c r="AQ5" s="79" t="str">
        <f t="shared" si="15"/>
        <v>|</v>
      </c>
      <c r="AR5" s="63">
        <v>37445</v>
      </c>
      <c r="AS5" s="79" t="str">
        <f t="shared" si="16"/>
        <v>|</v>
      </c>
      <c r="AT5" s="60" t="s">
        <v>152</v>
      </c>
      <c r="AU5" s="79" t="str">
        <f t="shared" si="17"/>
        <v>|</v>
      </c>
      <c r="AV5" s="61">
        <v>38341</v>
      </c>
      <c r="AW5" s="79" t="str">
        <f t="shared" si="18"/>
        <v>|</v>
      </c>
    </row>
    <row r="6" spans="2:49" ht="19.5">
      <c r="B6" s="57" t="str">
        <f t="shared" si="19"/>
        <v>|</v>
      </c>
      <c r="C6" s="69" t="s">
        <v>153</v>
      </c>
      <c r="D6" s="70" t="s">
        <v>35</v>
      </c>
      <c r="E6" s="57" t="str">
        <f t="shared" si="0"/>
        <v>|</v>
      </c>
      <c r="F6" s="57">
        <f>IF(ISBLANK(C6),"",'加算表'!G5)</f>
        <v>36</v>
      </c>
      <c r="G6" s="57" t="str">
        <f t="shared" si="1"/>
        <v>|</v>
      </c>
      <c r="H6" s="54">
        <f>IF(ISBLANK(C6),"",'加算表'!H5)</f>
        <v>114</v>
      </c>
      <c r="I6" s="57" t="str">
        <f t="shared" si="1"/>
        <v>|</v>
      </c>
      <c r="J6" s="51"/>
      <c r="K6" s="81" t="str">
        <f t="shared" si="2"/>
        <v>|</v>
      </c>
      <c r="L6" s="51"/>
      <c r="M6" s="81" t="str">
        <f t="shared" si="20"/>
        <v>|</v>
      </c>
      <c r="N6" s="51" t="s">
        <v>67</v>
      </c>
      <c r="O6" s="81" t="str">
        <f t="shared" si="21"/>
        <v>|</v>
      </c>
      <c r="P6" s="52">
        <v>38502</v>
      </c>
      <c r="Q6" s="81" t="str">
        <f t="shared" si="21"/>
        <v>|</v>
      </c>
      <c r="R6" s="74"/>
      <c r="S6" s="77" t="str">
        <f t="shared" si="3"/>
        <v>|</v>
      </c>
      <c r="T6" s="76"/>
      <c r="U6" s="77" t="str">
        <f t="shared" si="4"/>
        <v>|</v>
      </c>
      <c r="V6" s="74"/>
      <c r="W6" s="77" t="str">
        <f t="shared" si="5"/>
        <v>|</v>
      </c>
      <c r="X6" s="74"/>
      <c r="Y6" s="77" t="str">
        <f t="shared" si="6"/>
        <v>|</v>
      </c>
      <c r="Z6" s="74"/>
      <c r="AA6" s="77" t="str">
        <f t="shared" si="7"/>
        <v>|</v>
      </c>
      <c r="AB6" s="76"/>
      <c r="AC6" s="77" t="str">
        <f t="shared" si="8"/>
        <v>|</v>
      </c>
      <c r="AD6" s="74"/>
      <c r="AE6" s="77" t="str">
        <f t="shared" si="9"/>
        <v>|</v>
      </c>
      <c r="AF6" s="76"/>
      <c r="AG6" s="77" t="str">
        <f t="shared" si="10"/>
        <v>|</v>
      </c>
      <c r="AH6" s="60"/>
      <c r="AI6" s="79" t="str">
        <f t="shared" si="11"/>
        <v>|</v>
      </c>
      <c r="AJ6" s="63"/>
      <c r="AK6" s="79" t="str">
        <f t="shared" si="12"/>
        <v>|</v>
      </c>
      <c r="AL6" s="60"/>
      <c r="AM6" s="79" t="str">
        <f t="shared" si="13"/>
        <v>|</v>
      </c>
      <c r="AN6" s="63"/>
      <c r="AO6" s="79" t="str">
        <f t="shared" si="14"/>
        <v>|</v>
      </c>
      <c r="AP6" s="60" t="s">
        <v>69</v>
      </c>
      <c r="AQ6" s="79" t="str">
        <f t="shared" si="15"/>
        <v>|</v>
      </c>
      <c r="AR6" s="63">
        <v>38572</v>
      </c>
      <c r="AS6" s="79" t="str">
        <f t="shared" si="16"/>
        <v>|</v>
      </c>
      <c r="AT6" s="60" t="s">
        <v>116</v>
      </c>
      <c r="AU6" s="79" t="str">
        <f t="shared" si="17"/>
        <v>|</v>
      </c>
      <c r="AV6" s="61">
        <v>38502</v>
      </c>
      <c r="AW6" s="79" t="str">
        <f t="shared" si="18"/>
        <v>|</v>
      </c>
    </row>
    <row r="7" spans="2:49" ht="19.5">
      <c r="B7" s="57" t="str">
        <f t="shared" si="19"/>
        <v>|</v>
      </c>
      <c r="C7" s="69" t="s">
        <v>155</v>
      </c>
      <c r="D7" s="70" t="s">
        <v>36</v>
      </c>
      <c r="E7" s="57" t="str">
        <f t="shared" si="0"/>
        <v>|</v>
      </c>
      <c r="F7" s="57">
        <f>IF(ISBLANK(C7),"",'加算表'!G6)</f>
        <v>106</v>
      </c>
      <c r="G7" s="57" t="str">
        <f t="shared" si="1"/>
        <v>|</v>
      </c>
      <c r="H7" s="54">
        <f>IF(ISBLANK(C7),"",'加算表'!H6)</f>
        <v>174</v>
      </c>
      <c r="I7" s="57" t="str">
        <f t="shared" si="1"/>
        <v>|</v>
      </c>
      <c r="J7" s="51"/>
      <c r="K7" s="81" t="str">
        <f t="shared" si="2"/>
        <v>|</v>
      </c>
      <c r="L7" s="51"/>
      <c r="M7" s="81" t="str">
        <f t="shared" si="20"/>
        <v>|</v>
      </c>
      <c r="N7" s="51"/>
      <c r="O7" s="81" t="str">
        <f t="shared" si="21"/>
        <v>|</v>
      </c>
      <c r="P7" s="51"/>
      <c r="Q7" s="81" t="str">
        <f t="shared" si="21"/>
        <v>|</v>
      </c>
      <c r="R7" s="74" t="s">
        <v>76</v>
      </c>
      <c r="S7" s="77" t="str">
        <f t="shared" si="3"/>
        <v>|</v>
      </c>
      <c r="T7" s="76">
        <v>38229</v>
      </c>
      <c r="U7" s="77" t="str">
        <f t="shared" si="4"/>
        <v>|</v>
      </c>
      <c r="V7" s="74"/>
      <c r="W7" s="77" t="str">
        <f t="shared" si="5"/>
        <v>|</v>
      </c>
      <c r="X7" s="74"/>
      <c r="Y7" s="77" t="str">
        <f t="shared" si="6"/>
        <v>|</v>
      </c>
      <c r="Z7" s="74" t="s">
        <v>149</v>
      </c>
      <c r="AA7" s="77" t="str">
        <f t="shared" si="7"/>
        <v>|</v>
      </c>
      <c r="AB7" s="76">
        <v>38229</v>
      </c>
      <c r="AC7" s="77" t="str">
        <f t="shared" si="8"/>
        <v>|</v>
      </c>
      <c r="AD7" s="74" t="s">
        <v>149</v>
      </c>
      <c r="AE7" s="77" t="str">
        <f t="shared" si="9"/>
        <v>|</v>
      </c>
      <c r="AF7" s="76">
        <v>38229</v>
      </c>
      <c r="AG7" s="77" t="str">
        <f t="shared" si="10"/>
        <v>|</v>
      </c>
      <c r="AH7" s="60" t="s">
        <v>149</v>
      </c>
      <c r="AI7" s="79" t="str">
        <f t="shared" si="11"/>
        <v>|</v>
      </c>
      <c r="AJ7" s="63">
        <v>38229</v>
      </c>
      <c r="AK7" s="79" t="str">
        <f t="shared" si="12"/>
        <v>|</v>
      </c>
      <c r="AL7" s="60" t="s">
        <v>149</v>
      </c>
      <c r="AM7" s="79" t="str">
        <f t="shared" si="13"/>
        <v>|</v>
      </c>
      <c r="AN7" s="63">
        <v>38229</v>
      </c>
      <c r="AO7" s="79" t="str">
        <f t="shared" si="14"/>
        <v>|</v>
      </c>
      <c r="AP7" s="60" t="s">
        <v>149</v>
      </c>
      <c r="AQ7" s="79" t="str">
        <f t="shared" si="15"/>
        <v>|</v>
      </c>
      <c r="AR7" s="63">
        <v>38229</v>
      </c>
      <c r="AS7" s="79" t="str">
        <f t="shared" si="16"/>
        <v>|</v>
      </c>
      <c r="AT7" s="60"/>
      <c r="AU7" s="79" t="str">
        <f t="shared" si="17"/>
        <v>|</v>
      </c>
      <c r="AV7" s="65"/>
      <c r="AW7" s="79" t="str">
        <f t="shared" si="18"/>
        <v>|</v>
      </c>
    </row>
    <row r="8" spans="2:49" ht="19.5">
      <c r="B8" s="57" t="str">
        <f t="shared" si="19"/>
        <v>|</v>
      </c>
      <c r="C8" s="69" t="s">
        <v>156</v>
      </c>
      <c r="D8" s="70"/>
      <c r="E8" s="57" t="str">
        <f t="shared" si="0"/>
        <v>|</v>
      </c>
      <c r="F8" s="57">
        <f>IF(ISBLANK(C8),"",'加算表'!G7)</f>
        <v>40</v>
      </c>
      <c r="G8" s="57" t="str">
        <f t="shared" si="1"/>
        <v>|</v>
      </c>
      <c r="H8" s="54">
        <f>IF(ISBLANK(C8),"",'加算表'!H7)</f>
        <v>218</v>
      </c>
      <c r="I8" s="57" t="str">
        <f t="shared" si="1"/>
        <v>|</v>
      </c>
      <c r="J8" s="51" t="s">
        <v>122</v>
      </c>
      <c r="K8" s="81" t="str">
        <f t="shared" si="2"/>
        <v>|</v>
      </c>
      <c r="L8" s="52">
        <v>38663</v>
      </c>
      <c r="M8" s="81" t="str">
        <f t="shared" si="20"/>
        <v>|</v>
      </c>
      <c r="N8" s="51" t="s">
        <v>122</v>
      </c>
      <c r="O8" s="81" t="str">
        <f t="shared" si="21"/>
        <v>|</v>
      </c>
      <c r="P8" s="52">
        <v>38663</v>
      </c>
      <c r="Q8" s="81" t="str">
        <f t="shared" si="21"/>
        <v>|</v>
      </c>
      <c r="R8" s="74"/>
      <c r="S8" s="77" t="str">
        <f t="shared" si="3"/>
        <v>|</v>
      </c>
      <c r="T8" s="74"/>
      <c r="U8" s="77" t="str">
        <f t="shared" si="4"/>
        <v>|</v>
      </c>
      <c r="V8" s="74"/>
      <c r="W8" s="77" t="str">
        <f t="shared" si="5"/>
        <v>|</v>
      </c>
      <c r="X8" s="74"/>
      <c r="Y8" s="77" t="str">
        <f t="shared" si="6"/>
        <v>|</v>
      </c>
      <c r="Z8" s="74"/>
      <c r="AA8" s="77" t="str">
        <f t="shared" si="7"/>
        <v>|</v>
      </c>
      <c r="AB8" s="74"/>
      <c r="AC8" s="77" t="str">
        <f t="shared" si="8"/>
        <v>|</v>
      </c>
      <c r="AD8" s="74"/>
      <c r="AE8" s="77" t="str">
        <f t="shared" si="9"/>
        <v>|</v>
      </c>
      <c r="AF8" s="74"/>
      <c r="AG8" s="77" t="str">
        <f t="shared" si="10"/>
        <v>|</v>
      </c>
      <c r="AH8" s="60" t="s">
        <v>102</v>
      </c>
      <c r="AI8" s="79" t="str">
        <f t="shared" si="11"/>
        <v>|</v>
      </c>
      <c r="AJ8" s="63">
        <v>37445</v>
      </c>
      <c r="AK8" s="79" t="str">
        <f t="shared" si="12"/>
        <v>|</v>
      </c>
      <c r="AL8" s="60" t="s">
        <v>102</v>
      </c>
      <c r="AM8" s="79" t="str">
        <f t="shared" si="13"/>
        <v>|</v>
      </c>
      <c r="AN8" s="63">
        <v>37445</v>
      </c>
      <c r="AO8" s="79" t="str">
        <f t="shared" si="14"/>
        <v>|</v>
      </c>
      <c r="AP8" s="60"/>
      <c r="AQ8" s="79" t="str">
        <f t="shared" si="15"/>
        <v>|</v>
      </c>
      <c r="AR8" s="63"/>
      <c r="AS8" s="79" t="str">
        <f t="shared" si="16"/>
        <v>|</v>
      </c>
      <c r="AT8" s="60"/>
      <c r="AU8" s="79" t="str">
        <f t="shared" si="17"/>
        <v>|</v>
      </c>
      <c r="AV8" s="61"/>
      <c r="AW8" s="79" t="str">
        <f t="shared" si="18"/>
        <v>|</v>
      </c>
    </row>
    <row r="9" spans="2:49" ht="19.5">
      <c r="B9" s="57" t="str">
        <f t="shared" si="19"/>
        <v>|</v>
      </c>
      <c r="C9" s="69" t="s">
        <v>158</v>
      </c>
      <c r="D9" s="70"/>
      <c r="E9" s="57" t="str">
        <f t="shared" si="0"/>
        <v>|</v>
      </c>
      <c r="F9" s="57">
        <f>IF(ISBLANK(C9),"",'加算表'!G8)</f>
        <v>98</v>
      </c>
      <c r="G9" s="57" t="str">
        <f t="shared" si="1"/>
        <v>|</v>
      </c>
      <c r="H9" s="54">
        <f>IF(ISBLANK(C9),"",'加算表'!H8)</f>
        <v>120</v>
      </c>
      <c r="I9" s="57" t="str">
        <f t="shared" si="1"/>
        <v>|</v>
      </c>
      <c r="J9" s="51" t="s">
        <v>67</v>
      </c>
      <c r="K9" s="81" t="str">
        <f t="shared" si="2"/>
        <v>|</v>
      </c>
      <c r="L9" s="52">
        <v>37768</v>
      </c>
      <c r="M9" s="81" t="str">
        <f t="shared" si="20"/>
        <v>|</v>
      </c>
      <c r="N9" s="51" t="s">
        <v>86</v>
      </c>
      <c r="O9" s="81" t="str">
        <f t="shared" si="21"/>
        <v>|</v>
      </c>
      <c r="P9" s="52">
        <v>38306</v>
      </c>
      <c r="Q9" s="81" t="str">
        <f t="shared" si="21"/>
        <v>|</v>
      </c>
      <c r="R9" s="74" t="s">
        <v>67</v>
      </c>
      <c r="S9" s="77" t="str">
        <f t="shared" si="3"/>
        <v>|</v>
      </c>
      <c r="T9" s="76">
        <v>37767</v>
      </c>
      <c r="U9" s="77" t="str">
        <f t="shared" si="4"/>
        <v>|</v>
      </c>
      <c r="V9" s="74" t="s">
        <v>86</v>
      </c>
      <c r="W9" s="77" t="str">
        <f t="shared" si="5"/>
        <v>|</v>
      </c>
      <c r="X9" s="76">
        <v>37768</v>
      </c>
      <c r="Y9" s="77" t="str">
        <f t="shared" si="6"/>
        <v>|</v>
      </c>
      <c r="Z9" s="74" t="s">
        <v>91</v>
      </c>
      <c r="AA9" s="77" t="str">
        <f t="shared" si="7"/>
        <v>|</v>
      </c>
      <c r="AB9" s="74" t="s">
        <v>159</v>
      </c>
      <c r="AC9" s="77" t="str">
        <f t="shared" si="8"/>
        <v>|</v>
      </c>
      <c r="AD9" s="74" t="s">
        <v>91</v>
      </c>
      <c r="AE9" s="77" t="str">
        <f t="shared" si="9"/>
        <v>|</v>
      </c>
      <c r="AF9" s="76">
        <v>37907</v>
      </c>
      <c r="AG9" s="77" t="str">
        <f t="shared" si="10"/>
        <v>|</v>
      </c>
      <c r="AH9" s="60" t="s">
        <v>86</v>
      </c>
      <c r="AI9" s="79" t="str">
        <f t="shared" si="11"/>
        <v>|</v>
      </c>
      <c r="AJ9" s="63">
        <v>37907</v>
      </c>
      <c r="AK9" s="79" t="str">
        <f t="shared" si="12"/>
        <v>|</v>
      </c>
      <c r="AL9" s="60" t="s">
        <v>103</v>
      </c>
      <c r="AM9" s="79" t="str">
        <f t="shared" si="13"/>
        <v>|</v>
      </c>
      <c r="AN9" s="63">
        <v>37907</v>
      </c>
      <c r="AO9" s="79" t="str">
        <f t="shared" si="14"/>
        <v>|</v>
      </c>
      <c r="AP9" s="60" t="s">
        <v>115</v>
      </c>
      <c r="AQ9" s="79" t="str">
        <f t="shared" si="15"/>
        <v>|</v>
      </c>
      <c r="AR9" s="63">
        <v>37907</v>
      </c>
      <c r="AS9" s="79" t="str">
        <f t="shared" si="16"/>
        <v>|</v>
      </c>
      <c r="AT9" s="60"/>
      <c r="AU9" s="79" t="str">
        <f t="shared" si="17"/>
        <v>|</v>
      </c>
      <c r="AV9" s="65"/>
      <c r="AW9" s="79" t="str">
        <f t="shared" si="18"/>
        <v>|</v>
      </c>
    </row>
    <row r="10" spans="2:49" ht="19.5">
      <c r="B10" s="57" t="str">
        <f t="shared" si="19"/>
        <v>|</v>
      </c>
      <c r="C10" s="69" t="s">
        <v>160</v>
      </c>
      <c r="D10" s="70"/>
      <c r="E10" s="57" t="str">
        <f t="shared" si="0"/>
        <v>|</v>
      </c>
      <c r="F10" s="57">
        <f>IF(ISBLANK(C10),"",'加算表'!G9)</f>
        <v>8</v>
      </c>
      <c r="G10" s="57" t="str">
        <f t="shared" si="1"/>
        <v>|</v>
      </c>
      <c r="H10" s="54">
        <f>IF(ISBLANK(C10),"",'加算表'!H9)</f>
        <v>48</v>
      </c>
      <c r="I10" s="57" t="str">
        <f t="shared" si="1"/>
        <v>|</v>
      </c>
      <c r="J10" s="51"/>
      <c r="K10" s="81" t="str">
        <f t="shared" si="2"/>
        <v>|</v>
      </c>
      <c r="L10" s="51"/>
      <c r="M10" s="81" t="str">
        <f t="shared" si="20"/>
        <v>|</v>
      </c>
      <c r="N10" s="51"/>
      <c r="O10" s="81" t="str">
        <f t="shared" si="21"/>
        <v>|</v>
      </c>
      <c r="P10" s="51"/>
      <c r="Q10" s="81" t="str">
        <f t="shared" si="21"/>
        <v>|</v>
      </c>
      <c r="R10" s="74"/>
      <c r="S10" s="77" t="str">
        <f t="shared" si="3"/>
        <v>|</v>
      </c>
      <c r="T10" s="74"/>
      <c r="U10" s="77" t="str">
        <f t="shared" si="4"/>
        <v>|</v>
      </c>
      <c r="V10" s="74"/>
      <c r="W10" s="77" t="str">
        <f t="shared" si="5"/>
        <v>|</v>
      </c>
      <c r="X10" s="74"/>
      <c r="Y10" s="77" t="str">
        <f t="shared" si="6"/>
        <v>|</v>
      </c>
      <c r="Z10" s="74"/>
      <c r="AA10" s="77" t="str">
        <f t="shared" si="7"/>
        <v>|</v>
      </c>
      <c r="AB10" s="74"/>
      <c r="AC10" s="77" t="str">
        <f t="shared" si="8"/>
        <v>|</v>
      </c>
      <c r="AD10" s="74"/>
      <c r="AE10" s="77" t="str">
        <f t="shared" si="9"/>
        <v>|</v>
      </c>
      <c r="AF10" s="74"/>
      <c r="AG10" s="77" t="str">
        <f t="shared" si="10"/>
        <v>|</v>
      </c>
      <c r="AH10" s="60"/>
      <c r="AI10" s="79" t="str">
        <f t="shared" si="11"/>
        <v>|</v>
      </c>
      <c r="AJ10" s="60"/>
      <c r="AK10" s="79" t="str">
        <f t="shared" si="12"/>
        <v>|</v>
      </c>
      <c r="AL10" s="60" t="s">
        <v>104</v>
      </c>
      <c r="AM10" s="79" t="str">
        <f t="shared" si="13"/>
        <v>|</v>
      </c>
      <c r="AN10" s="63">
        <v>38362</v>
      </c>
      <c r="AO10" s="79" t="str">
        <f t="shared" si="14"/>
        <v>|</v>
      </c>
      <c r="AP10" s="60" t="s">
        <v>112</v>
      </c>
      <c r="AQ10" s="79" t="str">
        <f t="shared" si="15"/>
        <v>|</v>
      </c>
      <c r="AR10" s="63">
        <v>38362</v>
      </c>
      <c r="AS10" s="79" t="str">
        <f t="shared" si="16"/>
        <v>|</v>
      </c>
      <c r="AT10" s="60"/>
      <c r="AU10" s="79" t="str">
        <f t="shared" si="17"/>
        <v>|</v>
      </c>
      <c r="AV10" s="65"/>
      <c r="AW10" s="79" t="str">
        <f t="shared" si="18"/>
        <v>|</v>
      </c>
    </row>
    <row r="11" spans="2:49" ht="19.5">
      <c r="B11" s="57" t="str">
        <f t="shared" si="19"/>
        <v>|</v>
      </c>
      <c r="C11" s="69" t="s">
        <v>161</v>
      </c>
      <c r="D11" s="70"/>
      <c r="E11" s="57" t="str">
        <f t="shared" si="0"/>
        <v>|</v>
      </c>
      <c r="F11" s="57">
        <f>IF(ISBLANK(C11),"",'加算表'!G10)</f>
        <v>18</v>
      </c>
      <c r="G11" s="57" t="str">
        <f t="shared" si="1"/>
        <v>|</v>
      </c>
      <c r="H11" s="54">
        <f>IF(ISBLANK(C11),"",'加算表'!H10)</f>
        <v>40</v>
      </c>
      <c r="I11" s="57" t="str">
        <f t="shared" si="1"/>
        <v>|</v>
      </c>
      <c r="J11" s="51"/>
      <c r="K11" s="81" t="str">
        <f t="shared" si="2"/>
        <v>|</v>
      </c>
      <c r="L11" s="51"/>
      <c r="M11" s="81" t="str">
        <f t="shared" si="20"/>
        <v>|</v>
      </c>
      <c r="N11" s="51"/>
      <c r="O11" s="81" t="str">
        <f t="shared" si="21"/>
        <v>|</v>
      </c>
      <c r="P11" s="51"/>
      <c r="Q11" s="81" t="str">
        <f t="shared" si="21"/>
        <v>|</v>
      </c>
      <c r="R11" s="74" t="s">
        <v>72</v>
      </c>
      <c r="S11" s="77" t="str">
        <f t="shared" si="3"/>
        <v>|</v>
      </c>
      <c r="T11" s="76">
        <v>38306</v>
      </c>
      <c r="U11" s="77" t="str">
        <f t="shared" si="4"/>
        <v>|</v>
      </c>
      <c r="V11" s="74"/>
      <c r="W11" s="77" t="str">
        <f t="shared" si="5"/>
        <v>|</v>
      </c>
      <c r="X11" s="74"/>
      <c r="Y11" s="77" t="str">
        <f t="shared" si="6"/>
        <v>|</v>
      </c>
      <c r="Z11" s="74"/>
      <c r="AA11" s="77" t="str">
        <f t="shared" si="7"/>
        <v>|</v>
      </c>
      <c r="AB11" s="74"/>
      <c r="AC11" s="77" t="str">
        <f t="shared" si="8"/>
        <v>|</v>
      </c>
      <c r="AD11" s="74" t="s">
        <v>162</v>
      </c>
      <c r="AE11" s="77" t="str">
        <f t="shared" si="9"/>
        <v>|</v>
      </c>
      <c r="AF11" s="76">
        <v>38306</v>
      </c>
      <c r="AG11" s="77" t="str">
        <f t="shared" si="10"/>
        <v>|</v>
      </c>
      <c r="AH11" s="60" t="s">
        <v>162</v>
      </c>
      <c r="AI11" s="79" t="str">
        <f t="shared" si="11"/>
        <v>|</v>
      </c>
      <c r="AJ11" s="63">
        <v>38306</v>
      </c>
      <c r="AK11" s="79" t="str">
        <f t="shared" si="12"/>
        <v>|</v>
      </c>
      <c r="AL11" s="60"/>
      <c r="AM11" s="79" t="str">
        <f t="shared" si="13"/>
        <v>|</v>
      </c>
      <c r="AN11" s="63"/>
      <c r="AO11" s="79" t="str">
        <f t="shared" si="14"/>
        <v>|</v>
      </c>
      <c r="AP11" s="60" t="s">
        <v>162</v>
      </c>
      <c r="AQ11" s="79" t="str">
        <f t="shared" si="15"/>
        <v>|</v>
      </c>
      <c r="AR11" s="63">
        <v>38306</v>
      </c>
      <c r="AS11" s="79" t="str">
        <f t="shared" si="16"/>
        <v>|</v>
      </c>
      <c r="AT11" s="60" t="s">
        <v>162</v>
      </c>
      <c r="AU11" s="79" t="str">
        <f t="shared" si="17"/>
        <v>|</v>
      </c>
      <c r="AV11" s="61">
        <v>38306</v>
      </c>
      <c r="AW11" s="79" t="str">
        <f t="shared" si="18"/>
        <v>|</v>
      </c>
    </row>
    <row r="12" spans="2:49" ht="19.5">
      <c r="B12" s="57" t="str">
        <f t="shared" si="19"/>
        <v>|</v>
      </c>
      <c r="C12" s="69" t="s">
        <v>163</v>
      </c>
      <c r="D12" s="70"/>
      <c r="E12" s="57" t="str">
        <f t="shared" si="0"/>
        <v>|</v>
      </c>
      <c r="F12" s="57">
        <f>IF(ISBLANK(C12),"",'加算表'!G11)</f>
        <v>25</v>
      </c>
      <c r="G12" s="57" t="str">
        <f t="shared" si="1"/>
        <v>|</v>
      </c>
      <c r="H12" s="54">
        <f>IF(ISBLANK(C12),"",'加算表'!H11)</f>
        <v>89</v>
      </c>
      <c r="I12" s="57" t="str">
        <f t="shared" si="1"/>
        <v>|</v>
      </c>
      <c r="J12" s="51"/>
      <c r="K12" s="81" t="str">
        <f t="shared" si="2"/>
        <v>|</v>
      </c>
      <c r="L12" s="52"/>
      <c r="M12" s="81" t="str">
        <f t="shared" si="20"/>
        <v>|</v>
      </c>
      <c r="N12" s="51"/>
      <c r="O12" s="81" t="str">
        <f t="shared" si="21"/>
        <v>|</v>
      </c>
      <c r="P12" s="52"/>
      <c r="Q12" s="81" t="str">
        <f t="shared" si="21"/>
        <v>|</v>
      </c>
      <c r="R12" s="74"/>
      <c r="S12" s="77" t="str">
        <f t="shared" si="3"/>
        <v>|</v>
      </c>
      <c r="T12" s="74"/>
      <c r="U12" s="77" t="str">
        <f t="shared" si="4"/>
        <v>|</v>
      </c>
      <c r="V12" s="74"/>
      <c r="W12" s="77" t="str">
        <f t="shared" si="5"/>
        <v>|</v>
      </c>
      <c r="X12" s="74"/>
      <c r="Y12" s="77" t="str">
        <f t="shared" si="6"/>
        <v>|</v>
      </c>
      <c r="Z12" s="74" t="s">
        <v>90</v>
      </c>
      <c r="AA12" s="77" t="str">
        <f t="shared" si="7"/>
        <v>|</v>
      </c>
      <c r="AB12" s="76">
        <v>37767</v>
      </c>
      <c r="AC12" s="77" t="str">
        <f t="shared" si="8"/>
        <v>|</v>
      </c>
      <c r="AD12" s="74"/>
      <c r="AE12" s="77" t="str">
        <f t="shared" si="9"/>
        <v>|</v>
      </c>
      <c r="AF12" s="74"/>
      <c r="AG12" s="77" t="str">
        <f t="shared" si="10"/>
        <v>|</v>
      </c>
      <c r="AH12" s="60" t="s">
        <v>100</v>
      </c>
      <c r="AI12" s="79" t="str">
        <f t="shared" si="11"/>
        <v>|</v>
      </c>
      <c r="AJ12" s="63">
        <v>38320</v>
      </c>
      <c r="AK12" s="79" t="str">
        <f t="shared" si="12"/>
        <v>|</v>
      </c>
      <c r="AL12" s="60"/>
      <c r="AM12" s="79" t="str">
        <f t="shared" si="13"/>
        <v>|</v>
      </c>
      <c r="AN12" s="63"/>
      <c r="AO12" s="79" t="str">
        <f t="shared" si="14"/>
        <v>|</v>
      </c>
      <c r="AP12" s="60" t="s">
        <v>114</v>
      </c>
      <c r="AQ12" s="79" t="str">
        <f t="shared" si="15"/>
        <v>|</v>
      </c>
      <c r="AR12" s="63">
        <v>38320</v>
      </c>
      <c r="AS12" s="79" t="str">
        <f t="shared" si="16"/>
        <v>|</v>
      </c>
      <c r="AT12" s="60" t="s">
        <v>157</v>
      </c>
      <c r="AU12" s="79" t="str">
        <f t="shared" si="17"/>
        <v>|</v>
      </c>
      <c r="AV12" s="61">
        <v>38397</v>
      </c>
      <c r="AW12" s="79" t="str">
        <f t="shared" si="18"/>
        <v>|</v>
      </c>
    </row>
    <row r="13" spans="2:49" ht="19.5">
      <c r="B13" s="57" t="str">
        <f t="shared" si="19"/>
        <v>|</v>
      </c>
      <c r="C13" s="69" t="s">
        <v>164</v>
      </c>
      <c r="D13" s="70"/>
      <c r="E13" s="57" t="str">
        <f t="shared" si="0"/>
        <v>|</v>
      </c>
      <c r="F13" s="57">
        <f>IF(ISBLANK(C13),"",'加算表'!G12)</f>
        <v>10</v>
      </c>
      <c r="G13" s="57" t="str">
        <f t="shared" si="1"/>
        <v>|</v>
      </c>
      <c r="H13" s="54">
        <f>IF(ISBLANK(C13),"",'加算表'!H12)</f>
        <v>32</v>
      </c>
      <c r="I13" s="57" t="str">
        <f t="shared" si="1"/>
        <v>|</v>
      </c>
      <c r="J13" s="51"/>
      <c r="K13" s="81" t="str">
        <f t="shared" si="2"/>
        <v>|</v>
      </c>
      <c r="L13" s="51"/>
      <c r="M13" s="81" t="str">
        <f t="shared" si="20"/>
        <v>|</v>
      </c>
      <c r="N13" s="51" t="s">
        <v>88</v>
      </c>
      <c r="O13" s="81" t="str">
        <f t="shared" si="21"/>
        <v>|</v>
      </c>
      <c r="P13" s="52">
        <v>37445</v>
      </c>
      <c r="Q13" s="81" t="str">
        <f t="shared" si="21"/>
        <v>|</v>
      </c>
      <c r="R13" s="74" t="s">
        <v>122</v>
      </c>
      <c r="S13" s="77" t="str">
        <f t="shared" si="3"/>
        <v>|</v>
      </c>
      <c r="T13" s="76">
        <v>37445</v>
      </c>
      <c r="U13" s="77" t="str">
        <f t="shared" si="4"/>
        <v>|</v>
      </c>
      <c r="V13" s="74" t="s">
        <v>154</v>
      </c>
      <c r="W13" s="77" t="str">
        <f t="shared" si="5"/>
        <v>|</v>
      </c>
      <c r="X13" s="76">
        <v>37445</v>
      </c>
      <c r="Y13" s="77" t="str">
        <f t="shared" si="6"/>
        <v>|</v>
      </c>
      <c r="Z13" s="74" t="s">
        <v>154</v>
      </c>
      <c r="AA13" s="77" t="str">
        <f t="shared" si="7"/>
        <v>|</v>
      </c>
      <c r="AB13" s="76">
        <v>37445</v>
      </c>
      <c r="AC13" s="77" t="str">
        <f t="shared" si="8"/>
        <v>|</v>
      </c>
      <c r="AD13" s="74" t="s">
        <v>154</v>
      </c>
      <c r="AE13" s="77" t="str">
        <f t="shared" si="9"/>
        <v>|</v>
      </c>
      <c r="AF13" s="76">
        <v>37445</v>
      </c>
      <c r="AG13" s="77" t="str">
        <f t="shared" si="10"/>
        <v>|</v>
      </c>
      <c r="AH13" s="60"/>
      <c r="AI13" s="79" t="str">
        <f t="shared" si="11"/>
        <v>|</v>
      </c>
      <c r="AJ13" s="60"/>
      <c r="AK13" s="79" t="str">
        <f t="shared" si="12"/>
        <v>|</v>
      </c>
      <c r="AL13" s="60"/>
      <c r="AM13" s="79" t="str">
        <f t="shared" si="13"/>
        <v>|</v>
      </c>
      <c r="AN13" s="60"/>
      <c r="AO13" s="79" t="str">
        <f t="shared" si="14"/>
        <v>|</v>
      </c>
      <c r="AP13" s="60"/>
      <c r="AQ13" s="79" t="str">
        <f t="shared" si="15"/>
        <v>|</v>
      </c>
      <c r="AR13" s="60"/>
      <c r="AS13" s="79" t="str">
        <f t="shared" si="16"/>
        <v>|</v>
      </c>
      <c r="AT13" s="60"/>
      <c r="AU13" s="79" t="str">
        <f t="shared" si="17"/>
        <v>|</v>
      </c>
      <c r="AV13" s="65"/>
      <c r="AW13" s="79" t="str">
        <f t="shared" si="18"/>
        <v>|</v>
      </c>
    </row>
    <row r="14" spans="2:49" ht="19.5">
      <c r="B14" s="57" t="str">
        <f t="shared" si="19"/>
        <v>|</v>
      </c>
      <c r="C14" s="69" t="s">
        <v>165</v>
      </c>
      <c r="D14" s="70"/>
      <c r="E14" s="57" t="str">
        <f t="shared" si="0"/>
        <v>|</v>
      </c>
      <c r="F14" s="57">
        <f>IF(ISBLANK(C14),"",'加算表'!G13)</f>
        <v>74</v>
      </c>
      <c r="G14" s="57" t="str">
        <f t="shared" si="1"/>
        <v>|</v>
      </c>
      <c r="H14" s="54">
        <f>IF(ISBLANK(C14),"",'加算表'!H13)</f>
        <v>96</v>
      </c>
      <c r="I14" s="57" t="str">
        <f t="shared" si="1"/>
        <v>|</v>
      </c>
      <c r="J14" s="51"/>
      <c r="K14" s="81" t="str">
        <f t="shared" si="2"/>
        <v>|</v>
      </c>
      <c r="L14" s="51"/>
      <c r="M14" s="81" t="str">
        <f t="shared" si="20"/>
        <v>|</v>
      </c>
      <c r="N14" s="51" t="s">
        <v>67</v>
      </c>
      <c r="O14" s="81" t="str">
        <f t="shared" si="21"/>
        <v>|</v>
      </c>
      <c r="P14" s="52">
        <v>37445</v>
      </c>
      <c r="Q14" s="81" t="str">
        <f t="shared" si="21"/>
        <v>|</v>
      </c>
      <c r="R14" s="74"/>
      <c r="S14" s="77" t="str">
        <f t="shared" si="3"/>
        <v>|</v>
      </c>
      <c r="T14" s="74"/>
      <c r="U14" s="77" t="str">
        <f t="shared" si="4"/>
        <v>|</v>
      </c>
      <c r="V14" s="74"/>
      <c r="W14" s="77" t="str">
        <f t="shared" si="5"/>
        <v>|</v>
      </c>
      <c r="X14" s="74"/>
      <c r="Y14" s="77" t="str">
        <f t="shared" si="6"/>
        <v>|</v>
      </c>
      <c r="Z14" s="74"/>
      <c r="AA14" s="77" t="str">
        <f t="shared" si="7"/>
        <v>|</v>
      </c>
      <c r="AB14" s="74"/>
      <c r="AC14" s="77" t="str">
        <f t="shared" si="8"/>
        <v>|</v>
      </c>
      <c r="AD14" s="74" t="s">
        <v>92</v>
      </c>
      <c r="AE14" s="77" t="str">
        <f t="shared" si="9"/>
        <v>|</v>
      </c>
      <c r="AF14" s="76">
        <v>37445</v>
      </c>
      <c r="AG14" s="77" t="str">
        <f t="shared" si="10"/>
        <v>|</v>
      </c>
      <c r="AH14" s="60" t="s">
        <v>67</v>
      </c>
      <c r="AI14" s="79" t="str">
        <f t="shared" si="11"/>
        <v>|</v>
      </c>
      <c r="AJ14" s="63">
        <v>37802</v>
      </c>
      <c r="AK14" s="79" t="str">
        <f t="shared" si="12"/>
        <v>|</v>
      </c>
      <c r="AL14" s="60"/>
      <c r="AM14" s="79" t="str">
        <f t="shared" si="13"/>
        <v>|</v>
      </c>
      <c r="AN14" s="60"/>
      <c r="AO14" s="79" t="str">
        <f t="shared" si="14"/>
        <v>|</v>
      </c>
      <c r="AP14" s="60"/>
      <c r="AQ14" s="79" t="str">
        <f t="shared" si="15"/>
        <v>|</v>
      </c>
      <c r="AR14" s="60"/>
      <c r="AS14" s="79" t="str">
        <f t="shared" si="16"/>
        <v>|</v>
      </c>
      <c r="AT14" s="60"/>
      <c r="AU14" s="79" t="str">
        <f t="shared" si="17"/>
        <v>|</v>
      </c>
      <c r="AV14" s="65"/>
      <c r="AW14" s="79" t="str">
        <f t="shared" si="18"/>
        <v>|</v>
      </c>
    </row>
    <row r="15" spans="2:49" ht="19.5">
      <c r="B15" s="57" t="str">
        <f t="shared" si="19"/>
        <v>|</v>
      </c>
      <c r="C15" s="69" t="s">
        <v>166</v>
      </c>
      <c r="D15" s="70"/>
      <c r="E15" s="57" t="str">
        <f t="shared" si="0"/>
        <v>|</v>
      </c>
      <c r="F15" s="57">
        <f>IF(ISBLANK(C15),"",'加算表'!G14)</f>
        <v>183</v>
      </c>
      <c r="G15" s="57" t="str">
        <f t="shared" si="1"/>
        <v>|</v>
      </c>
      <c r="H15" s="54">
        <f>IF(ISBLANK(C15),"",'加算表'!H14)</f>
        <v>229</v>
      </c>
      <c r="I15" s="57" t="str">
        <f t="shared" si="1"/>
        <v>|</v>
      </c>
      <c r="J15" s="51"/>
      <c r="K15" s="81" t="str">
        <f t="shared" si="2"/>
        <v>|</v>
      </c>
      <c r="L15" s="51"/>
      <c r="M15" s="81" t="str">
        <f t="shared" si="20"/>
        <v>|</v>
      </c>
      <c r="N15" s="51"/>
      <c r="O15" s="81" t="str">
        <f t="shared" si="21"/>
        <v>|</v>
      </c>
      <c r="P15" s="51"/>
      <c r="Q15" s="81" t="str">
        <f t="shared" si="21"/>
        <v>|</v>
      </c>
      <c r="R15" s="74" t="s">
        <v>77</v>
      </c>
      <c r="S15" s="77" t="str">
        <f t="shared" si="3"/>
        <v>|</v>
      </c>
      <c r="T15" s="76">
        <v>38328</v>
      </c>
      <c r="U15" s="77" t="str">
        <f t="shared" si="4"/>
        <v>|</v>
      </c>
      <c r="V15" s="74"/>
      <c r="W15" s="77" t="str">
        <f t="shared" si="5"/>
        <v>|</v>
      </c>
      <c r="X15" s="74"/>
      <c r="Y15" s="77" t="str">
        <f t="shared" si="6"/>
        <v>|</v>
      </c>
      <c r="Z15" s="74"/>
      <c r="AA15" s="77" t="str">
        <f t="shared" si="7"/>
        <v>|</v>
      </c>
      <c r="AB15" s="74"/>
      <c r="AC15" s="77" t="str">
        <f t="shared" si="8"/>
        <v>|</v>
      </c>
      <c r="AD15" s="74" t="s">
        <v>93</v>
      </c>
      <c r="AE15" s="77" t="str">
        <f t="shared" si="9"/>
        <v>|</v>
      </c>
      <c r="AF15" s="76">
        <v>38328</v>
      </c>
      <c r="AG15" s="77" t="str">
        <f t="shared" si="10"/>
        <v>|</v>
      </c>
      <c r="AH15" s="60" t="s">
        <v>99</v>
      </c>
      <c r="AI15" s="79" t="str">
        <f t="shared" si="11"/>
        <v>|</v>
      </c>
      <c r="AJ15" s="63">
        <v>38264</v>
      </c>
      <c r="AK15" s="79" t="str">
        <f t="shared" si="12"/>
        <v>|</v>
      </c>
      <c r="AL15" s="60" t="s">
        <v>109</v>
      </c>
      <c r="AM15" s="79" t="str">
        <f t="shared" si="13"/>
        <v>|</v>
      </c>
      <c r="AN15" s="63">
        <v>38264</v>
      </c>
      <c r="AO15" s="79" t="str">
        <f t="shared" si="14"/>
        <v>|</v>
      </c>
      <c r="AP15" s="60" t="s">
        <v>167</v>
      </c>
      <c r="AQ15" s="79" t="str">
        <f t="shared" si="15"/>
        <v>|</v>
      </c>
      <c r="AR15" s="63">
        <v>38327</v>
      </c>
      <c r="AS15" s="79" t="str">
        <f t="shared" si="16"/>
        <v>|</v>
      </c>
      <c r="AT15" s="60" t="s">
        <v>167</v>
      </c>
      <c r="AU15" s="79" t="str">
        <f t="shared" si="17"/>
        <v>|</v>
      </c>
      <c r="AV15" s="61">
        <v>38327</v>
      </c>
      <c r="AW15" s="79" t="str">
        <f t="shared" si="18"/>
        <v>|</v>
      </c>
    </row>
    <row r="16" spans="2:49" ht="19.5">
      <c r="B16" s="57" t="str">
        <f t="shared" si="19"/>
        <v>|</v>
      </c>
      <c r="C16" s="69" t="s">
        <v>168</v>
      </c>
      <c r="D16" s="70" t="s">
        <v>37</v>
      </c>
      <c r="E16" s="57" t="str">
        <f t="shared" si="0"/>
        <v>|</v>
      </c>
      <c r="F16" s="57">
        <f>IF(ISBLANK(C16),"",'加算表'!G15)</f>
        <v>127</v>
      </c>
      <c r="G16" s="57" t="str">
        <f t="shared" si="1"/>
        <v>|</v>
      </c>
      <c r="H16" s="54">
        <f>IF(ISBLANK(C16),"",'加算表'!H15)</f>
        <v>191</v>
      </c>
      <c r="I16" s="57" t="str">
        <f t="shared" si="1"/>
        <v>|</v>
      </c>
      <c r="J16" s="51"/>
      <c r="K16" s="81" t="str">
        <f t="shared" si="2"/>
        <v>|</v>
      </c>
      <c r="L16" s="51"/>
      <c r="M16" s="81" t="str">
        <f t="shared" si="20"/>
        <v>|</v>
      </c>
      <c r="N16" s="51"/>
      <c r="O16" s="81" t="str">
        <f t="shared" si="21"/>
        <v>|</v>
      </c>
      <c r="P16" s="51"/>
      <c r="Q16" s="81" t="str">
        <f t="shared" si="21"/>
        <v>|</v>
      </c>
      <c r="R16" s="74" t="s">
        <v>70</v>
      </c>
      <c r="S16" s="77" t="str">
        <f t="shared" si="3"/>
        <v>|</v>
      </c>
      <c r="T16" s="76">
        <v>38621</v>
      </c>
      <c r="U16" s="77" t="str">
        <f t="shared" si="4"/>
        <v>|</v>
      </c>
      <c r="V16" s="74"/>
      <c r="W16" s="77" t="str">
        <f t="shared" si="5"/>
        <v>|</v>
      </c>
      <c r="X16" s="74"/>
      <c r="Y16" s="77" t="str">
        <f t="shared" si="6"/>
        <v>|</v>
      </c>
      <c r="Z16" s="74" t="s">
        <v>169</v>
      </c>
      <c r="AA16" s="77" t="str">
        <f t="shared" si="7"/>
        <v>|</v>
      </c>
      <c r="AB16" s="76">
        <v>38418</v>
      </c>
      <c r="AC16" s="77" t="str">
        <f t="shared" si="8"/>
        <v>|</v>
      </c>
      <c r="AD16" s="74"/>
      <c r="AE16" s="77" t="str">
        <f t="shared" si="9"/>
        <v>|</v>
      </c>
      <c r="AF16" s="74"/>
      <c r="AG16" s="77" t="str">
        <f t="shared" si="10"/>
        <v>|</v>
      </c>
      <c r="AH16" s="60" t="s">
        <v>170</v>
      </c>
      <c r="AI16" s="79" t="str">
        <f t="shared" si="11"/>
        <v>|</v>
      </c>
      <c r="AJ16" s="63">
        <v>38418</v>
      </c>
      <c r="AK16" s="79" t="str">
        <f t="shared" si="12"/>
        <v>|</v>
      </c>
      <c r="AL16" s="60" t="s">
        <v>70</v>
      </c>
      <c r="AM16" s="79" t="str">
        <f t="shared" si="13"/>
        <v>|</v>
      </c>
      <c r="AN16" s="63">
        <v>38621</v>
      </c>
      <c r="AO16" s="79" t="str">
        <f t="shared" si="14"/>
        <v>|</v>
      </c>
      <c r="AP16" s="60" t="s">
        <v>44</v>
      </c>
      <c r="AQ16" s="79" t="str">
        <f t="shared" si="15"/>
        <v>|</v>
      </c>
      <c r="AR16" s="63">
        <v>38621</v>
      </c>
      <c r="AS16" s="79" t="str">
        <f t="shared" si="16"/>
        <v>|</v>
      </c>
      <c r="AT16" s="60" t="s">
        <v>128</v>
      </c>
      <c r="AU16" s="79" t="str">
        <f t="shared" si="17"/>
        <v>|</v>
      </c>
      <c r="AV16" s="61">
        <v>38418</v>
      </c>
      <c r="AW16" s="79" t="str">
        <f t="shared" si="18"/>
        <v>|</v>
      </c>
    </row>
    <row r="17" spans="2:49" ht="19.5">
      <c r="B17" s="57" t="str">
        <f t="shared" si="19"/>
        <v>|</v>
      </c>
      <c r="C17" s="69" t="s">
        <v>171</v>
      </c>
      <c r="D17" s="70"/>
      <c r="E17" s="57" t="str">
        <f t="shared" si="0"/>
        <v>|</v>
      </c>
      <c r="F17" s="57">
        <f>IF(ISBLANK(C17),"",'加算表'!G16)</f>
        <v>125</v>
      </c>
      <c r="G17" s="57" t="str">
        <f t="shared" si="1"/>
        <v>|</v>
      </c>
      <c r="H17" s="54">
        <f>IF(ISBLANK(C17),"",'加算表'!H16)</f>
        <v>175</v>
      </c>
      <c r="I17" s="57" t="str">
        <f t="shared" si="1"/>
        <v>|</v>
      </c>
      <c r="J17" s="51" t="s">
        <v>86</v>
      </c>
      <c r="K17" s="81" t="str">
        <f t="shared" si="2"/>
        <v>|</v>
      </c>
      <c r="L17" s="52">
        <v>37529</v>
      </c>
      <c r="M17" s="81" t="str">
        <f t="shared" si="20"/>
        <v>|</v>
      </c>
      <c r="N17" s="51"/>
      <c r="O17" s="81" t="str">
        <f t="shared" si="21"/>
        <v>|</v>
      </c>
      <c r="P17" s="51"/>
      <c r="Q17" s="81" t="str">
        <f t="shared" si="21"/>
        <v>|</v>
      </c>
      <c r="R17" s="74" t="s">
        <v>67</v>
      </c>
      <c r="S17" s="77" t="str">
        <f t="shared" si="3"/>
        <v>|</v>
      </c>
      <c r="T17" s="76">
        <v>37688</v>
      </c>
      <c r="U17" s="77" t="str">
        <f t="shared" si="4"/>
        <v>|</v>
      </c>
      <c r="V17" s="74"/>
      <c r="W17" s="77" t="str">
        <f t="shared" si="5"/>
        <v>|</v>
      </c>
      <c r="X17" s="74"/>
      <c r="Y17" s="77" t="str">
        <f t="shared" si="6"/>
        <v>|</v>
      </c>
      <c r="Z17" s="74"/>
      <c r="AA17" s="77" t="str">
        <f t="shared" si="7"/>
        <v>|</v>
      </c>
      <c r="AB17" s="74"/>
      <c r="AC17" s="77" t="str">
        <f t="shared" si="8"/>
        <v>|</v>
      </c>
      <c r="AD17" s="74"/>
      <c r="AE17" s="77" t="str">
        <f t="shared" si="9"/>
        <v>|</v>
      </c>
      <c r="AF17" s="74"/>
      <c r="AG17" s="77" t="str">
        <f t="shared" si="10"/>
        <v>|</v>
      </c>
      <c r="AH17" s="60"/>
      <c r="AI17" s="79" t="str">
        <f t="shared" si="11"/>
        <v>|</v>
      </c>
      <c r="AJ17" s="60"/>
      <c r="AK17" s="79" t="str">
        <f t="shared" si="12"/>
        <v>|</v>
      </c>
      <c r="AL17" s="60"/>
      <c r="AM17" s="79" t="str">
        <f t="shared" si="13"/>
        <v>|</v>
      </c>
      <c r="AN17" s="60"/>
      <c r="AO17" s="79" t="str">
        <f t="shared" si="14"/>
        <v>|</v>
      </c>
      <c r="AP17" s="60"/>
      <c r="AQ17" s="79" t="str">
        <f t="shared" si="15"/>
        <v>|</v>
      </c>
      <c r="AR17" s="60"/>
      <c r="AS17" s="79" t="str">
        <f t="shared" si="16"/>
        <v>|</v>
      </c>
      <c r="AT17" s="60"/>
      <c r="AU17" s="79" t="str">
        <f t="shared" si="17"/>
        <v>|</v>
      </c>
      <c r="AV17" s="65"/>
      <c r="AW17" s="79" t="str">
        <f t="shared" si="18"/>
        <v>|</v>
      </c>
    </row>
    <row r="18" spans="2:49" ht="19.5">
      <c r="B18" s="57" t="str">
        <f t="shared" si="19"/>
        <v>|</v>
      </c>
      <c r="C18" s="69" t="s">
        <v>172</v>
      </c>
      <c r="D18" s="70"/>
      <c r="E18" s="57" t="str">
        <f t="shared" si="0"/>
        <v>|</v>
      </c>
      <c r="F18" s="57">
        <f>IF(ISBLANK(C18),"",'加算表'!G17)</f>
        <v>50</v>
      </c>
      <c r="G18" s="57" t="str">
        <f t="shared" si="1"/>
        <v>|</v>
      </c>
      <c r="H18" s="54">
        <f>IF(ISBLANK(C18),"",'加算表'!H17)</f>
        <v>118</v>
      </c>
      <c r="I18" s="57" t="str">
        <f t="shared" si="1"/>
        <v>|</v>
      </c>
      <c r="J18" s="51"/>
      <c r="K18" s="81" t="str">
        <f t="shared" si="2"/>
        <v>|</v>
      </c>
      <c r="L18" s="51"/>
      <c r="M18" s="81" t="str">
        <f t="shared" si="20"/>
        <v>|</v>
      </c>
      <c r="N18" s="51" t="s">
        <v>67</v>
      </c>
      <c r="O18" s="81" t="str">
        <f t="shared" si="21"/>
        <v>|</v>
      </c>
      <c r="P18" s="52">
        <v>38341</v>
      </c>
      <c r="Q18" s="81" t="str">
        <f t="shared" si="21"/>
        <v>|</v>
      </c>
      <c r="R18" s="74" t="s">
        <v>67</v>
      </c>
      <c r="S18" s="77" t="str">
        <f t="shared" si="3"/>
        <v>|</v>
      </c>
      <c r="T18" s="76">
        <v>38656</v>
      </c>
      <c r="U18" s="77" t="str">
        <f t="shared" si="4"/>
        <v>|</v>
      </c>
      <c r="V18" s="74" t="s">
        <v>67</v>
      </c>
      <c r="W18" s="77" t="str">
        <f t="shared" si="5"/>
        <v>|</v>
      </c>
      <c r="X18" s="76">
        <v>38656</v>
      </c>
      <c r="Y18" s="77" t="str">
        <f t="shared" si="6"/>
        <v>|</v>
      </c>
      <c r="Z18" s="74" t="s">
        <v>90</v>
      </c>
      <c r="AA18" s="77" t="str">
        <f t="shared" si="7"/>
        <v>|</v>
      </c>
      <c r="AB18" s="76">
        <v>38341</v>
      </c>
      <c r="AC18" s="77" t="str">
        <f t="shared" si="8"/>
        <v>|</v>
      </c>
      <c r="AD18" s="74" t="s">
        <v>78</v>
      </c>
      <c r="AE18" s="77" t="str">
        <f t="shared" si="9"/>
        <v>|</v>
      </c>
      <c r="AF18" s="76">
        <v>38656</v>
      </c>
      <c r="AG18" s="77" t="str">
        <f t="shared" si="10"/>
        <v>|</v>
      </c>
      <c r="AH18" s="60" t="s">
        <v>82</v>
      </c>
      <c r="AI18" s="79" t="str">
        <f t="shared" si="11"/>
        <v>|</v>
      </c>
      <c r="AJ18" s="63">
        <v>38341</v>
      </c>
      <c r="AK18" s="79" t="str">
        <f t="shared" si="12"/>
        <v>|</v>
      </c>
      <c r="AL18" s="60" t="s">
        <v>46</v>
      </c>
      <c r="AM18" s="79" t="str">
        <f t="shared" si="13"/>
        <v>|</v>
      </c>
      <c r="AN18" s="63">
        <v>38656</v>
      </c>
      <c r="AO18" s="79" t="str">
        <f t="shared" si="14"/>
        <v>|</v>
      </c>
      <c r="AP18" s="60" t="s">
        <v>86</v>
      </c>
      <c r="AQ18" s="79" t="str">
        <f t="shared" si="15"/>
        <v>|</v>
      </c>
      <c r="AR18" s="63">
        <v>38656</v>
      </c>
      <c r="AS18" s="79" t="str">
        <f t="shared" si="16"/>
        <v>|</v>
      </c>
      <c r="AT18" s="60" t="s">
        <v>47</v>
      </c>
      <c r="AU18" s="79" t="str">
        <f t="shared" si="17"/>
        <v>|</v>
      </c>
      <c r="AV18" s="61">
        <v>38656</v>
      </c>
      <c r="AW18" s="79" t="str">
        <f t="shared" si="18"/>
        <v>|</v>
      </c>
    </row>
    <row r="19" spans="2:49" ht="19.5">
      <c r="B19" s="57" t="str">
        <f t="shared" si="19"/>
        <v>|</v>
      </c>
      <c r="C19" s="69" t="s">
        <v>173</v>
      </c>
      <c r="D19" s="70"/>
      <c r="E19" s="57" t="str">
        <f t="shared" si="0"/>
        <v>|</v>
      </c>
      <c r="F19" s="57">
        <f>IF(ISBLANK(C19),"",'加算表'!G18)</f>
        <v>52</v>
      </c>
      <c r="G19" s="57" t="str">
        <f t="shared" si="1"/>
        <v>|</v>
      </c>
      <c r="H19" s="54">
        <f>IF(ISBLANK(C19),"",'加算表'!H18)</f>
        <v>62</v>
      </c>
      <c r="I19" s="57" t="str">
        <f t="shared" si="1"/>
        <v>|</v>
      </c>
      <c r="J19" s="51"/>
      <c r="K19" s="81" t="str">
        <f t="shared" si="2"/>
        <v>|</v>
      </c>
      <c r="L19" s="52"/>
      <c r="M19" s="81" t="str">
        <f t="shared" si="20"/>
        <v>|</v>
      </c>
      <c r="N19" s="51" t="s">
        <v>67</v>
      </c>
      <c r="O19" s="81" t="str">
        <f t="shared" si="21"/>
        <v>|</v>
      </c>
      <c r="P19" s="52">
        <v>38411</v>
      </c>
      <c r="Q19" s="81" t="str">
        <f t="shared" si="21"/>
        <v>|</v>
      </c>
      <c r="R19" s="74" t="s">
        <v>70</v>
      </c>
      <c r="S19" s="77" t="str">
        <f t="shared" si="3"/>
        <v>|</v>
      </c>
      <c r="T19" s="76">
        <v>38411</v>
      </c>
      <c r="U19" s="77" t="str">
        <f t="shared" si="4"/>
        <v>|</v>
      </c>
      <c r="V19" s="74" t="s">
        <v>169</v>
      </c>
      <c r="W19" s="77" t="str">
        <f t="shared" si="5"/>
        <v>|</v>
      </c>
      <c r="X19" s="76">
        <v>38411</v>
      </c>
      <c r="Y19" s="77" t="str">
        <f t="shared" si="6"/>
        <v>|</v>
      </c>
      <c r="Z19" s="74" t="s">
        <v>169</v>
      </c>
      <c r="AA19" s="77" t="str">
        <f t="shared" si="7"/>
        <v>|</v>
      </c>
      <c r="AB19" s="76">
        <v>38411</v>
      </c>
      <c r="AC19" s="77" t="str">
        <f t="shared" si="8"/>
        <v>|</v>
      </c>
      <c r="AD19" s="74"/>
      <c r="AE19" s="77" t="str">
        <f t="shared" si="9"/>
        <v>|</v>
      </c>
      <c r="AF19" s="74"/>
      <c r="AG19" s="77" t="str">
        <f t="shared" si="10"/>
        <v>|</v>
      </c>
      <c r="AH19" s="60" t="s">
        <v>44</v>
      </c>
      <c r="AI19" s="79" t="str">
        <f t="shared" si="11"/>
        <v>|</v>
      </c>
      <c r="AJ19" s="63">
        <v>38411</v>
      </c>
      <c r="AK19" s="79" t="str">
        <f t="shared" si="12"/>
        <v>|</v>
      </c>
      <c r="AL19" s="60" t="s">
        <v>70</v>
      </c>
      <c r="AM19" s="79" t="str">
        <f t="shared" si="13"/>
        <v>|</v>
      </c>
      <c r="AN19" s="63">
        <v>38544</v>
      </c>
      <c r="AO19" s="79" t="str">
        <f t="shared" si="14"/>
        <v>|</v>
      </c>
      <c r="AP19" s="60"/>
      <c r="AQ19" s="79" t="str">
        <f t="shared" si="15"/>
        <v>|</v>
      </c>
      <c r="AR19" s="60"/>
      <c r="AS19" s="79" t="str">
        <f t="shared" si="16"/>
        <v>|</v>
      </c>
      <c r="AT19" s="60" t="s">
        <v>116</v>
      </c>
      <c r="AU19" s="79" t="str">
        <f t="shared" si="17"/>
        <v>|</v>
      </c>
      <c r="AV19" s="61">
        <v>38411</v>
      </c>
      <c r="AW19" s="79" t="str">
        <f t="shared" si="18"/>
        <v>|</v>
      </c>
    </row>
    <row r="20" spans="2:49" ht="19.5">
      <c r="B20" s="57" t="str">
        <f t="shared" si="19"/>
        <v>|</v>
      </c>
      <c r="C20" s="69" t="s">
        <v>174</v>
      </c>
      <c r="D20" s="70"/>
      <c r="E20" s="57" t="str">
        <f t="shared" si="0"/>
        <v>|</v>
      </c>
      <c r="F20" s="57">
        <f>IF(ISBLANK(C20),"",'加算表'!G19)</f>
        <v>164</v>
      </c>
      <c r="G20" s="57" t="str">
        <f t="shared" si="1"/>
        <v>|</v>
      </c>
      <c r="H20" s="54">
        <f>IF(ISBLANK(C20),"",'加算表'!H19)</f>
        <v>190</v>
      </c>
      <c r="I20" s="57" t="str">
        <f t="shared" si="1"/>
        <v>|</v>
      </c>
      <c r="J20" s="51"/>
      <c r="K20" s="81" t="str">
        <f t="shared" si="2"/>
        <v>|</v>
      </c>
      <c r="L20" s="51"/>
      <c r="M20" s="81" t="str">
        <f t="shared" si="20"/>
        <v>|</v>
      </c>
      <c r="N20" s="51"/>
      <c r="O20" s="81" t="str">
        <f t="shared" si="21"/>
        <v>|</v>
      </c>
      <c r="P20" s="51"/>
      <c r="Q20" s="81" t="str">
        <f t="shared" si="21"/>
        <v>|</v>
      </c>
      <c r="R20" s="74"/>
      <c r="S20" s="77" t="str">
        <f t="shared" si="3"/>
        <v>|</v>
      </c>
      <c r="T20" s="74"/>
      <c r="U20" s="77" t="str">
        <f t="shared" si="4"/>
        <v>|</v>
      </c>
      <c r="V20" s="74"/>
      <c r="W20" s="77" t="str">
        <f t="shared" si="5"/>
        <v>|</v>
      </c>
      <c r="X20" s="74"/>
      <c r="Y20" s="77" t="str">
        <f t="shared" si="6"/>
        <v>|</v>
      </c>
      <c r="Z20" s="74"/>
      <c r="AA20" s="77" t="str">
        <f t="shared" si="7"/>
        <v>|</v>
      </c>
      <c r="AB20" s="74"/>
      <c r="AC20" s="77" t="str">
        <f t="shared" si="8"/>
        <v>|</v>
      </c>
      <c r="AD20" s="74"/>
      <c r="AE20" s="77" t="str">
        <f t="shared" si="9"/>
        <v>|</v>
      </c>
      <c r="AF20" s="74"/>
      <c r="AG20" s="77" t="str">
        <f t="shared" si="10"/>
        <v>|</v>
      </c>
      <c r="AH20" s="60"/>
      <c r="AI20" s="79" t="str">
        <f t="shared" si="11"/>
        <v>|</v>
      </c>
      <c r="AJ20" s="60"/>
      <c r="AK20" s="79" t="str">
        <f t="shared" si="12"/>
        <v>|</v>
      </c>
      <c r="AL20" s="60"/>
      <c r="AM20" s="79" t="str">
        <f t="shared" si="13"/>
        <v>|</v>
      </c>
      <c r="AN20" s="60"/>
      <c r="AO20" s="79" t="str">
        <f t="shared" si="14"/>
        <v>|</v>
      </c>
      <c r="AP20" s="60" t="s">
        <v>175</v>
      </c>
      <c r="AQ20" s="79" t="str">
        <f t="shared" si="15"/>
        <v>|</v>
      </c>
      <c r="AR20" s="63">
        <v>37788</v>
      </c>
      <c r="AS20" s="79" t="str">
        <f t="shared" si="16"/>
        <v>|</v>
      </c>
      <c r="AT20" s="60"/>
      <c r="AU20" s="79" t="str">
        <f t="shared" si="17"/>
        <v>|</v>
      </c>
      <c r="AV20" s="65"/>
      <c r="AW20" s="79" t="str">
        <f t="shared" si="18"/>
        <v>|</v>
      </c>
    </row>
    <row r="21" spans="2:49" ht="19.5">
      <c r="B21" s="57" t="str">
        <f t="shared" si="19"/>
        <v>|</v>
      </c>
      <c r="C21" s="69" t="s">
        <v>0</v>
      </c>
      <c r="D21" s="70"/>
      <c r="E21" s="57" t="str">
        <f t="shared" si="0"/>
        <v>|</v>
      </c>
      <c r="F21" s="57">
        <f>IF(ISBLANK(C21),"",'加算表'!G20)</f>
        <v>10</v>
      </c>
      <c r="G21" s="57" t="str">
        <f t="shared" si="1"/>
        <v>|</v>
      </c>
      <c r="H21" s="54">
        <f>IF(ISBLANK(C21),"",'加算表'!H20)</f>
        <v>10</v>
      </c>
      <c r="I21" s="57" t="str">
        <f t="shared" si="1"/>
        <v>|</v>
      </c>
      <c r="J21" s="51"/>
      <c r="K21" s="81" t="str">
        <f t="shared" si="2"/>
        <v>|</v>
      </c>
      <c r="L21" s="51"/>
      <c r="M21" s="81" t="str">
        <f t="shared" si="20"/>
        <v>|</v>
      </c>
      <c r="N21" s="51" t="s">
        <v>8</v>
      </c>
      <c r="O21" s="81" t="str">
        <f t="shared" si="21"/>
        <v>|</v>
      </c>
      <c r="P21" s="52">
        <v>37487</v>
      </c>
      <c r="Q21" s="81" t="str">
        <f t="shared" si="21"/>
        <v>|</v>
      </c>
      <c r="R21" s="74"/>
      <c r="S21" s="77" t="str">
        <f t="shared" si="3"/>
        <v>|</v>
      </c>
      <c r="T21" s="74"/>
      <c r="U21" s="77" t="str">
        <f t="shared" si="4"/>
        <v>|</v>
      </c>
      <c r="V21" s="74"/>
      <c r="W21" s="77" t="str">
        <f t="shared" si="5"/>
        <v>|</v>
      </c>
      <c r="X21" s="74"/>
      <c r="Y21" s="77" t="str">
        <f t="shared" si="6"/>
        <v>|</v>
      </c>
      <c r="Z21" s="74"/>
      <c r="AA21" s="77" t="str">
        <f t="shared" si="7"/>
        <v>|</v>
      </c>
      <c r="AB21" s="74"/>
      <c r="AC21" s="77" t="str">
        <f t="shared" si="8"/>
        <v>|</v>
      </c>
      <c r="AD21" s="74"/>
      <c r="AE21" s="77" t="str">
        <f t="shared" si="9"/>
        <v>|</v>
      </c>
      <c r="AF21" s="74"/>
      <c r="AG21" s="77" t="str">
        <f t="shared" si="10"/>
        <v>|</v>
      </c>
      <c r="AH21" s="60"/>
      <c r="AI21" s="79" t="str">
        <f t="shared" si="11"/>
        <v>|</v>
      </c>
      <c r="AJ21" s="60"/>
      <c r="AK21" s="79" t="str">
        <f t="shared" si="12"/>
        <v>|</v>
      </c>
      <c r="AL21" s="60"/>
      <c r="AM21" s="79" t="str">
        <f t="shared" si="13"/>
        <v>|</v>
      </c>
      <c r="AN21" s="60"/>
      <c r="AO21" s="79" t="str">
        <f t="shared" si="14"/>
        <v>|</v>
      </c>
      <c r="AP21" s="60"/>
      <c r="AQ21" s="79" t="str">
        <f t="shared" si="15"/>
        <v>|</v>
      </c>
      <c r="AR21" s="60"/>
      <c r="AS21" s="79" t="str">
        <f t="shared" si="16"/>
        <v>|</v>
      </c>
      <c r="AT21" s="60"/>
      <c r="AU21" s="79" t="str">
        <f t="shared" si="17"/>
        <v>|</v>
      </c>
      <c r="AV21" s="65"/>
      <c r="AW21" s="79" t="str">
        <f t="shared" si="18"/>
        <v>|</v>
      </c>
    </row>
    <row r="22" spans="2:49" ht="19.5">
      <c r="B22" s="57" t="str">
        <f t="shared" si="19"/>
        <v>|</v>
      </c>
      <c r="C22" s="69" t="s">
        <v>1</v>
      </c>
      <c r="D22" s="70"/>
      <c r="E22" s="57" t="str">
        <f t="shared" si="0"/>
        <v>|</v>
      </c>
      <c r="F22" s="57">
        <f>IF(ISBLANK(C22),"",'加算表'!G21)</f>
        <v>60</v>
      </c>
      <c r="G22" s="57" t="str">
        <f t="shared" si="1"/>
        <v>|</v>
      </c>
      <c r="H22" s="54">
        <f>IF(ISBLANK(C22),"",'加算表'!H21)</f>
        <v>70</v>
      </c>
      <c r="I22" s="57" t="str">
        <f t="shared" si="1"/>
        <v>|</v>
      </c>
      <c r="J22" s="51" t="s">
        <v>86</v>
      </c>
      <c r="K22" s="81" t="str">
        <f t="shared" si="2"/>
        <v>|</v>
      </c>
      <c r="L22" s="52">
        <v>38663</v>
      </c>
      <c r="M22" s="81" t="str">
        <f t="shared" si="20"/>
        <v>|</v>
      </c>
      <c r="N22" s="51" t="s">
        <v>86</v>
      </c>
      <c r="O22" s="81" t="str">
        <f t="shared" si="21"/>
        <v>|</v>
      </c>
      <c r="P22" s="52">
        <v>38663</v>
      </c>
      <c r="Q22" s="81" t="str">
        <f t="shared" si="21"/>
        <v>|</v>
      </c>
      <c r="R22" s="74"/>
      <c r="S22" s="77" t="str">
        <f t="shared" si="3"/>
        <v>|</v>
      </c>
      <c r="T22" s="74"/>
      <c r="U22" s="77" t="str">
        <f t="shared" si="4"/>
        <v>|</v>
      </c>
      <c r="V22" s="74"/>
      <c r="W22" s="77" t="str">
        <f t="shared" si="5"/>
        <v>|</v>
      </c>
      <c r="X22" s="74"/>
      <c r="Y22" s="77" t="str">
        <f t="shared" si="6"/>
        <v>|</v>
      </c>
      <c r="Z22" s="74"/>
      <c r="AA22" s="77" t="str">
        <f t="shared" si="7"/>
        <v>|</v>
      </c>
      <c r="AB22" s="76"/>
      <c r="AC22" s="77" t="str">
        <f t="shared" si="8"/>
        <v>|</v>
      </c>
      <c r="AD22" s="74"/>
      <c r="AE22" s="77" t="str">
        <f t="shared" si="9"/>
        <v>|</v>
      </c>
      <c r="AF22" s="76"/>
      <c r="AG22" s="77" t="str">
        <f t="shared" si="10"/>
        <v>|</v>
      </c>
      <c r="AH22" s="60" t="s">
        <v>108</v>
      </c>
      <c r="AI22" s="79" t="str">
        <f t="shared" si="11"/>
        <v>|</v>
      </c>
      <c r="AJ22" s="63">
        <v>38628</v>
      </c>
      <c r="AK22" s="79" t="str">
        <f t="shared" si="12"/>
        <v>|</v>
      </c>
      <c r="AL22" s="60" t="s">
        <v>2</v>
      </c>
      <c r="AM22" s="79" t="str">
        <f t="shared" si="13"/>
        <v>|</v>
      </c>
      <c r="AN22" s="63">
        <v>38341</v>
      </c>
      <c r="AO22" s="79" t="str">
        <f t="shared" si="14"/>
        <v>|</v>
      </c>
      <c r="AP22" s="60" t="s">
        <v>108</v>
      </c>
      <c r="AQ22" s="79" t="str">
        <f t="shared" si="15"/>
        <v>|</v>
      </c>
      <c r="AR22" s="63">
        <v>38628</v>
      </c>
      <c r="AS22" s="79" t="str">
        <f t="shared" si="16"/>
        <v>|</v>
      </c>
      <c r="AT22" s="60" t="s">
        <v>81</v>
      </c>
      <c r="AU22" s="79" t="str">
        <f t="shared" si="17"/>
        <v>|</v>
      </c>
      <c r="AV22" s="63">
        <v>38628</v>
      </c>
      <c r="AW22" s="79" t="str">
        <f t="shared" si="18"/>
        <v>|</v>
      </c>
    </row>
    <row r="23" spans="2:49" ht="19.5">
      <c r="B23" s="57" t="str">
        <f t="shared" si="19"/>
        <v>|</v>
      </c>
      <c r="C23" s="69" t="s">
        <v>3</v>
      </c>
      <c r="D23" s="70"/>
      <c r="E23" s="57" t="str">
        <f t="shared" si="0"/>
        <v>|</v>
      </c>
      <c r="F23" s="57">
        <f>IF(ISBLANK(C23),"",'加算表'!G22)</f>
        <v>28</v>
      </c>
      <c r="G23" s="57" t="str">
        <f t="shared" si="1"/>
        <v>|</v>
      </c>
      <c r="H23" s="54">
        <f>IF(ISBLANK(C23),"",'加算表'!H22)</f>
        <v>10</v>
      </c>
      <c r="I23" s="57" t="str">
        <f t="shared" si="1"/>
        <v>|</v>
      </c>
      <c r="J23" s="51" t="s">
        <v>154</v>
      </c>
      <c r="K23" s="81" t="str">
        <f t="shared" si="2"/>
        <v>|</v>
      </c>
      <c r="L23" s="52">
        <v>37445</v>
      </c>
      <c r="M23" s="81" t="str">
        <f t="shared" si="20"/>
        <v>|</v>
      </c>
      <c r="N23" s="51" t="s">
        <v>154</v>
      </c>
      <c r="O23" s="81" t="str">
        <f t="shared" si="21"/>
        <v>|</v>
      </c>
      <c r="P23" s="52">
        <v>37473</v>
      </c>
      <c r="Q23" s="81" t="str">
        <f t="shared" si="21"/>
        <v>|</v>
      </c>
      <c r="R23" s="74" t="s">
        <v>122</v>
      </c>
      <c r="S23" s="77" t="str">
        <f t="shared" si="3"/>
        <v>|</v>
      </c>
      <c r="T23" s="76">
        <v>37445</v>
      </c>
      <c r="U23" s="77" t="str">
        <f t="shared" si="4"/>
        <v>|</v>
      </c>
      <c r="V23" s="74"/>
      <c r="W23" s="77" t="str">
        <f t="shared" si="5"/>
        <v>|</v>
      </c>
      <c r="X23" s="74"/>
      <c r="Y23" s="77" t="str">
        <f t="shared" si="6"/>
        <v>|</v>
      </c>
      <c r="Z23" s="74" t="s">
        <v>154</v>
      </c>
      <c r="AA23" s="77" t="str">
        <f t="shared" si="7"/>
        <v>|</v>
      </c>
      <c r="AB23" s="76">
        <v>37445</v>
      </c>
      <c r="AC23" s="77" t="str">
        <f t="shared" si="8"/>
        <v>|</v>
      </c>
      <c r="AD23" s="74" t="s">
        <v>154</v>
      </c>
      <c r="AE23" s="77" t="str">
        <f t="shared" si="9"/>
        <v>|</v>
      </c>
      <c r="AF23" s="76">
        <v>37445</v>
      </c>
      <c r="AG23" s="77" t="str">
        <f t="shared" si="10"/>
        <v>|</v>
      </c>
      <c r="AH23" s="60" t="s">
        <v>154</v>
      </c>
      <c r="AI23" s="79" t="str">
        <f t="shared" si="11"/>
        <v>|</v>
      </c>
      <c r="AJ23" s="63">
        <v>38047</v>
      </c>
      <c r="AK23" s="79" t="str">
        <f t="shared" si="12"/>
        <v>|</v>
      </c>
      <c r="AL23" s="60" t="s">
        <v>154</v>
      </c>
      <c r="AM23" s="79" t="str">
        <f t="shared" si="13"/>
        <v>|</v>
      </c>
      <c r="AN23" s="63">
        <v>38047</v>
      </c>
      <c r="AO23" s="79" t="str">
        <f t="shared" si="14"/>
        <v>|</v>
      </c>
      <c r="AP23" s="60" t="s">
        <v>154</v>
      </c>
      <c r="AQ23" s="79" t="str">
        <f t="shared" si="15"/>
        <v>|</v>
      </c>
      <c r="AR23" s="63">
        <v>38047</v>
      </c>
      <c r="AS23" s="79" t="str">
        <f t="shared" si="16"/>
        <v>|</v>
      </c>
      <c r="AT23" s="60"/>
      <c r="AU23" s="79" t="str">
        <f t="shared" si="17"/>
        <v>|</v>
      </c>
      <c r="AV23" s="65"/>
      <c r="AW23" s="79" t="str">
        <f t="shared" si="18"/>
        <v>|</v>
      </c>
    </row>
    <row r="24" spans="2:49" ht="19.5">
      <c r="B24" s="57" t="str">
        <f t="shared" si="19"/>
        <v>|</v>
      </c>
      <c r="C24" s="69" t="s">
        <v>4</v>
      </c>
      <c r="D24" s="70"/>
      <c r="E24" s="57" t="str">
        <f t="shared" si="0"/>
        <v>|</v>
      </c>
      <c r="F24" s="57">
        <f>IF(ISBLANK(C24),"",'加算表'!G23)</f>
        <v>48</v>
      </c>
      <c r="G24" s="57" t="str">
        <f t="shared" si="1"/>
        <v>|</v>
      </c>
      <c r="H24" s="54">
        <f>IF(ISBLANK(C24),"",'加算表'!H23)</f>
        <v>74</v>
      </c>
      <c r="I24" s="57" t="str">
        <f t="shared" si="1"/>
        <v>|</v>
      </c>
      <c r="J24" s="51"/>
      <c r="K24" s="81" t="str">
        <f t="shared" si="2"/>
        <v>|</v>
      </c>
      <c r="L24" s="51"/>
      <c r="M24" s="81" t="str">
        <f t="shared" si="20"/>
        <v>|</v>
      </c>
      <c r="N24" s="51"/>
      <c r="O24" s="81" t="str">
        <f t="shared" si="21"/>
        <v>|</v>
      </c>
      <c r="P24" s="52"/>
      <c r="Q24" s="81" t="str">
        <f t="shared" si="21"/>
        <v>|</v>
      </c>
      <c r="R24" s="74"/>
      <c r="S24" s="77" t="str">
        <f t="shared" si="3"/>
        <v>|</v>
      </c>
      <c r="T24" s="74"/>
      <c r="U24" s="77" t="str">
        <f t="shared" si="4"/>
        <v>|</v>
      </c>
      <c r="V24" s="74"/>
      <c r="W24" s="77" t="str">
        <f t="shared" si="5"/>
        <v>|</v>
      </c>
      <c r="X24" s="74"/>
      <c r="Y24" s="77" t="str">
        <f t="shared" si="6"/>
        <v>|</v>
      </c>
      <c r="Z24" s="74"/>
      <c r="AA24" s="77" t="str">
        <f t="shared" si="7"/>
        <v>|</v>
      </c>
      <c r="AB24" s="74"/>
      <c r="AC24" s="77" t="str">
        <f t="shared" si="8"/>
        <v>|</v>
      </c>
      <c r="AD24" s="74"/>
      <c r="AE24" s="77" t="str">
        <f t="shared" si="9"/>
        <v>|</v>
      </c>
      <c r="AF24" s="74"/>
      <c r="AG24" s="77" t="str">
        <f t="shared" si="10"/>
        <v>|</v>
      </c>
      <c r="AH24" s="60"/>
      <c r="AI24" s="79" t="str">
        <f t="shared" si="11"/>
        <v>|</v>
      </c>
      <c r="AJ24" s="60"/>
      <c r="AK24" s="79" t="str">
        <f t="shared" si="12"/>
        <v>|</v>
      </c>
      <c r="AL24" s="60"/>
      <c r="AM24" s="79" t="str">
        <f t="shared" si="13"/>
        <v>|</v>
      </c>
      <c r="AN24" s="60"/>
      <c r="AO24" s="79" t="str">
        <f t="shared" si="14"/>
        <v>|</v>
      </c>
      <c r="AP24" s="60"/>
      <c r="AQ24" s="79" t="str">
        <f t="shared" si="15"/>
        <v>|</v>
      </c>
      <c r="AR24" s="60"/>
      <c r="AS24" s="79" t="str">
        <f t="shared" si="16"/>
        <v>|</v>
      </c>
      <c r="AT24" s="60" t="s">
        <v>116</v>
      </c>
      <c r="AU24" s="79" t="str">
        <f t="shared" si="17"/>
        <v>|</v>
      </c>
      <c r="AV24" s="61">
        <v>38467</v>
      </c>
      <c r="AW24" s="79" t="str">
        <f t="shared" si="18"/>
        <v>|</v>
      </c>
    </row>
    <row r="25" spans="2:49" ht="19.5">
      <c r="B25" s="57" t="str">
        <f t="shared" si="19"/>
        <v>|</v>
      </c>
      <c r="C25" s="69" t="s">
        <v>5</v>
      </c>
      <c r="D25" s="70"/>
      <c r="E25" s="57" t="str">
        <f t="shared" si="0"/>
        <v>|</v>
      </c>
      <c r="F25" s="57">
        <f>IF(ISBLANK(C25),"",'加算表'!G24)</f>
        <v>108</v>
      </c>
      <c r="G25" s="57" t="str">
        <f t="shared" si="1"/>
        <v>|</v>
      </c>
      <c r="H25" s="54">
        <f>IF(ISBLANK(C25),"",'加算表'!H24)</f>
        <v>220</v>
      </c>
      <c r="I25" s="57" t="str">
        <f t="shared" si="1"/>
        <v>|</v>
      </c>
      <c r="J25" s="51"/>
      <c r="K25" s="81" t="str">
        <f t="shared" si="2"/>
        <v>|</v>
      </c>
      <c r="L25" s="51"/>
      <c r="M25" s="81" t="str">
        <f t="shared" si="20"/>
        <v>|</v>
      </c>
      <c r="N25" s="51"/>
      <c r="O25" s="81" t="str">
        <f t="shared" si="21"/>
        <v>|</v>
      </c>
      <c r="P25" s="52"/>
      <c r="Q25" s="81" t="str">
        <f t="shared" si="21"/>
        <v>|</v>
      </c>
      <c r="R25" s="74" t="s">
        <v>122</v>
      </c>
      <c r="S25" s="77" t="str">
        <f t="shared" si="3"/>
        <v>|</v>
      </c>
      <c r="T25" s="76">
        <v>38614</v>
      </c>
      <c r="U25" s="77" t="str">
        <f t="shared" si="4"/>
        <v>|</v>
      </c>
      <c r="V25" s="74"/>
      <c r="W25" s="77" t="str">
        <f t="shared" si="5"/>
        <v>|</v>
      </c>
      <c r="X25" s="76"/>
      <c r="Y25" s="77" t="str">
        <f t="shared" si="6"/>
        <v>|</v>
      </c>
      <c r="Z25" s="74" t="s">
        <v>122</v>
      </c>
      <c r="AA25" s="77" t="str">
        <f t="shared" si="7"/>
        <v>|</v>
      </c>
      <c r="AB25" s="76">
        <v>38614</v>
      </c>
      <c r="AC25" s="77" t="str">
        <f t="shared" si="8"/>
        <v>|</v>
      </c>
      <c r="AD25" s="74" t="s">
        <v>122</v>
      </c>
      <c r="AE25" s="77" t="str">
        <f t="shared" si="9"/>
        <v>|</v>
      </c>
      <c r="AF25" s="76">
        <v>38614</v>
      </c>
      <c r="AG25" s="77" t="str">
        <f t="shared" si="10"/>
        <v>|</v>
      </c>
      <c r="AH25" s="60"/>
      <c r="AI25" s="79" t="str">
        <f t="shared" si="11"/>
        <v>|</v>
      </c>
      <c r="AJ25" s="60"/>
      <c r="AK25" s="79" t="str">
        <f t="shared" si="12"/>
        <v>|</v>
      </c>
      <c r="AL25" s="60"/>
      <c r="AM25" s="79" t="str">
        <f t="shared" si="13"/>
        <v>|</v>
      </c>
      <c r="AN25" s="60"/>
      <c r="AO25" s="79" t="str">
        <f t="shared" si="14"/>
        <v>|</v>
      </c>
      <c r="AP25" s="60"/>
      <c r="AQ25" s="79" t="str">
        <f t="shared" si="15"/>
        <v>|</v>
      </c>
      <c r="AR25" s="60"/>
      <c r="AS25" s="79" t="str">
        <f t="shared" si="16"/>
        <v>|</v>
      </c>
      <c r="AT25" s="60" t="s">
        <v>6</v>
      </c>
      <c r="AU25" s="79" t="str">
        <f t="shared" si="17"/>
        <v>|</v>
      </c>
      <c r="AV25" s="61">
        <v>38264</v>
      </c>
      <c r="AW25" s="79" t="str">
        <f t="shared" si="18"/>
        <v>|</v>
      </c>
    </row>
    <row r="26" spans="2:49" ht="19.5">
      <c r="B26" s="57" t="str">
        <f t="shared" si="19"/>
        <v>|</v>
      </c>
      <c r="C26" s="69" t="s">
        <v>7</v>
      </c>
      <c r="D26" s="70"/>
      <c r="E26" s="57" t="str">
        <f t="shared" si="0"/>
        <v>|</v>
      </c>
      <c r="F26" s="57">
        <f>IF(ISBLANK(C26),"",'加算表'!G25)</f>
        <v>69</v>
      </c>
      <c r="G26" s="57" t="str">
        <f t="shared" si="1"/>
        <v>|</v>
      </c>
      <c r="H26" s="54">
        <f>IF(ISBLANK(C26),"",'加算表'!H25)</f>
        <v>127</v>
      </c>
      <c r="I26" s="57" t="str">
        <f t="shared" si="1"/>
        <v>|</v>
      </c>
      <c r="J26" s="51"/>
      <c r="K26" s="81" t="str">
        <f t="shared" si="2"/>
        <v>|</v>
      </c>
      <c r="L26" s="52"/>
      <c r="M26" s="81" t="str">
        <f t="shared" si="20"/>
        <v>|</v>
      </c>
      <c r="N26" s="51" t="s">
        <v>9</v>
      </c>
      <c r="O26" s="81" t="str">
        <f t="shared" si="21"/>
        <v>|</v>
      </c>
      <c r="P26" s="52">
        <v>38649</v>
      </c>
      <c r="Q26" s="81" t="str">
        <f t="shared" si="21"/>
        <v>|</v>
      </c>
      <c r="R26" s="74" t="s">
        <v>76</v>
      </c>
      <c r="S26" s="77" t="str">
        <f>$B26</f>
        <v>|</v>
      </c>
      <c r="T26" s="76">
        <v>38649</v>
      </c>
      <c r="U26" s="77" t="str">
        <f t="shared" si="4"/>
        <v>|</v>
      </c>
      <c r="V26" s="74"/>
      <c r="W26" s="77" t="str">
        <f t="shared" si="5"/>
        <v>|</v>
      </c>
      <c r="X26" s="76"/>
      <c r="Y26" s="77" t="str">
        <f t="shared" si="6"/>
        <v>|</v>
      </c>
      <c r="Z26" s="74" t="s">
        <v>76</v>
      </c>
      <c r="AA26" s="77" t="str">
        <f t="shared" si="7"/>
        <v>|</v>
      </c>
      <c r="AB26" s="76">
        <v>38649</v>
      </c>
      <c r="AC26" s="77" t="str">
        <f t="shared" si="8"/>
        <v>|</v>
      </c>
      <c r="AD26" s="74" t="s">
        <v>93</v>
      </c>
      <c r="AE26" s="77" t="str">
        <f t="shared" si="9"/>
        <v>|</v>
      </c>
      <c r="AF26" s="76">
        <v>38355</v>
      </c>
      <c r="AG26" s="77" t="str">
        <f t="shared" si="10"/>
        <v>|</v>
      </c>
      <c r="AH26" s="60" t="s">
        <v>15</v>
      </c>
      <c r="AI26" s="79" t="str">
        <f t="shared" si="11"/>
        <v>|</v>
      </c>
      <c r="AJ26" s="63">
        <v>38390</v>
      </c>
      <c r="AK26" s="79" t="str">
        <f t="shared" si="12"/>
        <v>|</v>
      </c>
      <c r="AL26" s="60" t="s">
        <v>104</v>
      </c>
      <c r="AM26" s="79" t="str">
        <f t="shared" si="13"/>
        <v>|</v>
      </c>
      <c r="AN26" s="63">
        <v>38656</v>
      </c>
      <c r="AO26" s="79" t="str">
        <f t="shared" si="14"/>
        <v>|</v>
      </c>
      <c r="AP26" s="60" t="s">
        <v>51</v>
      </c>
      <c r="AQ26" s="79" t="str">
        <f t="shared" si="15"/>
        <v>|</v>
      </c>
      <c r="AR26" s="63">
        <v>38656</v>
      </c>
      <c r="AS26" s="79" t="str">
        <f t="shared" si="16"/>
        <v>|</v>
      </c>
      <c r="AT26" s="60" t="s">
        <v>16</v>
      </c>
      <c r="AU26" s="79" t="str">
        <f t="shared" si="17"/>
        <v>|</v>
      </c>
      <c r="AV26" s="61">
        <v>38327</v>
      </c>
      <c r="AW26" s="79" t="str">
        <f t="shared" si="18"/>
        <v>|</v>
      </c>
    </row>
    <row r="27" spans="2:49" ht="19.5">
      <c r="B27" s="57" t="str">
        <f t="shared" si="19"/>
        <v>|</v>
      </c>
      <c r="C27" s="69" t="s">
        <v>17</v>
      </c>
      <c r="D27" s="70"/>
      <c r="E27" s="57" t="str">
        <f t="shared" si="0"/>
        <v>|</v>
      </c>
      <c r="F27" s="57">
        <f>IF(ISBLANK(C27),"",'加算表'!G26)</f>
        <v>215</v>
      </c>
      <c r="G27" s="57" t="str">
        <f t="shared" si="1"/>
        <v>|</v>
      </c>
      <c r="H27" s="54">
        <f>IF(ISBLANK(C27),"",'加算表'!H26)</f>
        <v>243</v>
      </c>
      <c r="I27" s="57" t="str">
        <f t="shared" si="1"/>
        <v>|</v>
      </c>
      <c r="J27" s="51"/>
      <c r="K27" s="81" t="str">
        <f t="shared" si="2"/>
        <v>|</v>
      </c>
      <c r="L27" s="51"/>
      <c r="M27" s="81" t="str">
        <f t="shared" si="20"/>
        <v>|</v>
      </c>
      <c r="N27" s="51"/>
      <c r="O27" s="81" t="str">
        <f t="shared" si="21"/>
        <v>|</v>
      </c>
      <c r="P27" s="51"/>
      <c r="Q27" s="81" t="str">
        <f t="shared" si="21"/>
        <v>|</v>
      </c>
      <c r="R27" s="74" t="s">
        <v>78</v>
      </c>
      <c r="S27" s="77" t="str">
        <f t="shared" si="3"/>
        <v>|</v>
      </c>
      <c r="T27" s="76">
        <v>38656</v>
      </c>
      <c r="U27" s="77" t="str">
        <f t="shared" si="4"/>
        <v>|</v>
      </c>
      <c r="V27" s="74"/>
      <c r="W27" s="77" t="str">
        <f t="shared" si="5"/>
        <v>|</v>
      </c>
      <c r="X27" s="74"/>
      <c r="Y27" s="77" t="str">
        <f t="shared" si="6"/>
        <v>|</v>
      </c>
      <c r="Z27" s="74"/>
      <c r="AA27" s="77" t="str">
        <f t="shared" si="7"/>
        <v>|</v>
      </c>
      <c r="AB27" s="74"/>
      <c r="AC27" s="77" t="str">
        <f t="shared" si="8"/>
        <v>|</v>
      </c>
      <c r="AD27" s="74" t="s">
        <v>78</v>
      </c>
      <c r="AE27" s="77" t="str">
        <f t="shared" si="9"/>
        <v>|</v>
      </c>
      <c r="AF27" s="76">
        <v>38656</v>
      </c>
      <c r="AG27" s="77" t="str">
        <f t="shared" si="10"/>
        <v>|</v>
      </c>
      <c r="AH27" s="60" t="s">
        <v>110</v>
      </c>
      <c r="AI27" s="79" t="str">
        <f t="shared" si="11"/>
        <v>|</v>
      </c>
      <c r="AJ27" s="63">
        <v>38299</v>
      </c>
      <c r="AK27" s="79" t="str">
        <f t="shared" si="12"/>
        <v>|</v>
      </c>
      <c r="AL27" s="60" t="s">
        <v>117</v>
      </c>
      <c r="AM27" s="79" t="str">
        <f t="shared" si="13"/>
        <v>|</v>
      </c>
      <c r="AN27" s="63">
        <v>38649</v>
      </c>
      <c r="AO27" s="79" t="str">
        <f t="shared" si="14"/>
        <v>|</v>
      </c>
      <c r="AP27" s="60" t="s">
        <v>110</v>
      </c>
      <c r="AQ27" s="79" t="str">
        <f t="shared" si="15"/>
        <v>|</v>
      </c>
      <c r="AR27" s="63">
        <v>38299</v>
      </c>
      <c r="AS27" s="79" t="str">
        <f t="shared" si="16"/>
        <v>|</v>
      </c>
      <c r="AT27" s="60" t="s">
        <v>18</v>
      </c>
      <c r="AU27" s="79" t="str">
        <f t="shared" si="17"/>
        <v>|</v>
      </c>
      <c r="AV27" s="61">
        <v>38264</v>
      </c>
      <c r="AW27" s="79" t="str">
        <f t="shared" si="18"/>
        <v>|</v>
      </c>
    </row>
    <row r="28" spans="2:49" ht="19.5">
      <c r="B28" s="57" t="str">
        <f t="shared" si="19"/>
        <v>|</v>
      </c>
      <c r="C28" s="69" t="s">
        <v>19</v>
      </c>
      <c r="D28" s="70"/>
      <c r="E28" s="57" t="str">
        <f t="shared" si="0"/>
        <v>|</v>
      </c>
      <c r="F28" s="57">
        <f>IF(ISBLANK(C28),"",'加算表'!G27)</f>
        <v>133</v>
      </c>
      <c r="G28" s="57" t="str">
        <f t="shared" si="1"/>
        <v>|</v>
      </c>
      <c r="H28" s="54">
        <f>IF(ISBLANK(C28),"",'加算表'!H27)</f>
        <v>249</v>
      </c>
      <c r="I28" s="57" t="str">
        <f t="shared" si="1"/>
        <v>|</v>
      </c>
      <c r="J28" s="51"/>
      <c r="K28" s="81" t="str">
        <f t="shared" si="2"/>
        <v>|</v>
      </c>
      <c r="L28" s="51"/>
      <c r="M28" s="81" t="str">
        <f t="shared" si="20"/>
        <v>|</v>
      </c>
      <c r="N28" s="51"/>
      <c r="O28" s="81" t="str">
        <f>M28</f>
        <v>|</v>
      </c>
      <c r="P28" s="52"/>
      <c r="Q28" s="81" t="str">
        <f>O28</f>
        <v>|</v>
      </c>
      <c r="R28" s="74" t="s">
        <v>70</v>
      </c>
      <c r="S28" s="77" t="str">
        <f t="shared" si="3"/>
        <v>|</v>
      </c>
      <c r="T28" s="76">
        <v>38565</v>
      </c>
      <c r="U28" s="77" t="str">
        <f t="shared" si="4"/>
        <v>|</v>
      </c>
      <c r="V28" s="74"/>
      <c r="W28" s="77" t="str">
        <f t="shared" si="5"/>
        <v>|</v>
      </c>
      <c r="X28" s="74"/>
      <c r="Y28" s="77" t="str">
        <f t="shared" si="6"/>
        <v>|</v>
      </c>
      <c r="Z28" s="74" t="s">
        <v>89</v>
      </c>
      <c r="AA28" s="77" t="str">
        <f t="shared" si="7"/>
        <v>|</v>
      </c>
      <c r="AB28" s="76">
        <v>38334</v>
      </c>
      <c r="AC28" s="77" t="str">
        <f t="shared" si="8"/>
        <v>|</v>
      </c>
      <c r="AD28" s="74"/>
      <c r="AE28" s="77" t="str">
        <f t="shared" si="9"/>
        <v>|</v>
      </c>
      <c r="AF28" s="74"/>
      <c r="AG28" s="77" t="str">
        <f t="shared" si="10"/>
        <v>|</v>
      </c>
      <c r="AH28" s="60" t="s">
        <v>15</v>
      </c>
      <c r="AI28" s="79" t="str">
        <f t="shared" si="11"/>
        <v>|</v>
      </c>
      <c r="AJ28" s="63">
        <v>38432</v>
      </c>
      <c r="AK28" s="79" t="str">
        <f t="shared" si="12"/>
        <v>|</v>
      </c>
      <c r="AL28" s="60" t="s">
        <v>167</v>
      </c>
      <c r="AM28" s="79" t="str">
        <f t="shared" si="13"/>
        <v>|</v>
      </c>
      <c r="AN28" s="63">
        <v>38334</v>
      </c>
      <c r="AO28" s="79" t="str">
        <f t="shared" si="14"/>
        <v>|</v>
      </c>
      <c r="AP28" s="60" t="s">
        <v>44</v>
      </c>
      <c r="AQ28" s="79" t="str">
        <f t="shared" si="15"/>
        <v>|</v>
      </c>
      <c r="AR28" s="63">
        <v>38537</v>
      </c>
      <c r="AS28" s="79" t="str">
        <f t="shared" si="16"/>
        <v>|</v>
      </c>
      <c r="AT28" s="60" t="s">
        <v>71</v>
      </c>
      <c r="AU28" s="79" t="str">
        <f t="shared" si="17"/>
        <v>|</v>
      </c>
      <c r="AV28" s="63">
        <v>38593</v>
      </c>
      <c r="AW28" s="79" t="str">
        <f t="shared" si="18"/>
        <v>|</v>
      </c>
    </row>
    <row r="29" spans="2:49" ht="19.5">
      <c r="B29" s="57" t="str">
        <f t="shared" si="19"/>
        <v>|</v>
      </c>
      <c r="C29" s="69" t="s">
        <v>20</v>
      </c>
      <c r="D29" s="70" t="s">
        <v>38</v>
      </c>
      <c r="E29" s="57" t="str">
        <f t="shared" si="0"/>
        <v>|</v>
      </c>
      <c r="F29" s="57">
        <f>IF(ISBLANK(C29),"",'加算表'!G28)</f>
        <v>4</v>
      </c>
      <c r="G29" s="57" t="str">
        <f t="shared" si="1"/>
        <v>|</v>
      </c>
      <c r="H29" s="54">
        <f>IF(ISBLANK(C29),"",'加算表'!H28)</f>
        <v>4</v>
      </c>
      <c r="I29" s="57" t="str">
        <f t="shared" si="1"/>
        <v>|</v>
      </c>
      <c r="J29" s="51"/>
      <c r="K29" s="81" t="str">
        <f t="shared" si="2"/>
        <v>|</v>
      </c>
      <c r="L29" s="51"/>
      <c r="M29" s="81" t="str">
        <f t="shared" si="20"/>
        <v>|</v>
      </c>
      <c r="N29" s="51"/>
      <c r="O29" s="81" t="str">
        <f t="shared" si="21"/>
        <v>|</v>
      </c>
      <c r="P29" s="51"/>
      <c r="Q29" s="81" t="str">
        <f t="shared" si="21"/>
        <v>|</v>
      </c>
      <c r="R29" s="74"/>
      <c r="S29" s="77" t="str">
        <f t="shared" si="3"/>
        <v>|</v>
      </c>
      <c r="T29" s="74"/>
      <c r="U29" s="77" t="str">
        <f t="shared" si="4"/>
        <v>|</v>
      </c>
      <c r="V29" s="74"/>
      <c r="W29" s="77" t="str">
        <f t="shared" si="5"/>
        <v>|</v>
      </c>
      <c r="X29" s="74"/>
      <c r="Y29" s="77" t="str">
        <f t="shared" si="6"/>
        <v>|</v>
      </c>
      <c r="Z29" s="74"/>
      <c r="AA29" s="77" t="str">
        <f t="shared" si="7"/>
        <v>|</v>
      </c>
      <c r="AB29" s="74"/>
      <c r="AC29" s="77" t="str">
        <f t="shared" si="8"/>
        <v>|</v>
      </c>
      <c r="AD29" s="74"/>
      <c r="AE29" s="77" t="str">
        <f t="shared" si="9"/>
        <v>|</v>
      </c>
      <c r="AF29" s="74"/>
      <c r="AG29" s="77" t="str">
        <f t="shared" si="10"/>
        <v>|</v>
      </c>
      <c r="AH29" s="60"/>
      <c r="AI29" s="79" t="str">
        <f t="shared" si="11"/>
        <v>|</v>
      </c>
      <c r="AJ29" s="60"/>
      <c r="AK29" s="79" t="str">
        <f t="shared" si="12"/>
        <v>|</v>
      </c>
      <c r="AL29" s="60"/>
      <c r="AM29" s="79" t="str">
        <f t="shared" si="13"/>
        <v>|</v>
      </c>
      <c r="AN29" s="60"/>
      <c r="AO29" s="79" t="str">
        <f t="shared" si="14"/>
        <v>|</v>
      </c>
      <c r="AP29" s="60"/>
      <c r="AQ29" s="79" t="str">
        <f t="shared" si="15"/>
        <v>|</v>
      </c>
      <c r="AR29" s="60"/>
      <c r="AS29" s="79" t="str">
        <f t="shared" si="16"/>
        <v>|</v>
      </c>
      <c r="AT29" s="60"/>
      <c r="AU29" s="79" t="str">
        <f t="shared" si="17"/>
        <v>|</v>
      </c>
      <c r="AV29" s="65"/>
      <c r="AW29" s="79" t="str">
        <f t="shared" si="18"/>
        <v>|</v>
      </c>
    </row>
    <row r="30" spans="2:49" ht="19.5">
      <c r="B30" s="57" t="str">
        <f t="shared" si="19"/>
        <v>|</v>
      </c>
      <c r="C30" s="69" t="s">
        <v>21</v>
      </c>
      <c r="D30" s="70"/>
      <c r="E30" s="57" t="str">
        <f t="shared" si="0"/>
        <v>|</v>
      </c>
      <c r="F30" s="57">
        <f>IF(ISBLANK(C30),"",'加算表'!G29)</f>
        <v>80</v>
      </c>
      <c r="G30" s="57" t="str">
        <f t="shared" si="1"/>
        <v>|</v>
      </c>
      <c r="H30" s="54">
        <f>IF(ISBLANK(C30),"",'加算表'!H29)</f>
        <v>94</v>
      </c>
      <c r="I30" s="57" t="str">
        <f t="shared" si="1"/>
        <v>|</v>
      </c>
      <c r="J30" s="51" t="s">
        <v>9</v>
      </c>
      <c r="K30" s="81" t="str">
        <f t="shared" si="2"/>
        <v>|</v>
      </c>
      <c r="L30" s="52">
        <v>38593</v>
      </c>
      <c r="M30" s="81" t="str">
        <f t="shared" si="20"/>
        <v>|</v>
      </c>
      <c r="N30" s="51"/>
      <c r="O30" s="81" t="str">
        <f t="shared" si="21"/>
        <v>|</v>
      </c>
      <c r="P30" s="52"/>
      <c r="Q30" s="81" t="str">
        <f t="shared" si="21"/>
        <v>|</v>
      </c>
      <c r="R30" s="74" t="s">
        <v>73</v>
      </c>
      <c r="S30" s="77" t="str">
        <f t="shared" si="3"/>
        <v>|</v>
      </c>
      <c r="T30" s="76">
        <v>38607</v>
      </c>
      <c r="U30" s="77" t="str">
        <f t="shared" si="4"/>
        <v>|</v>
      </c>
      <c r="V30" s="74" t="s">
        <v>74</v>
      </c>
      <c r="W30" s="77" t="str">
        <f t="shared" si="5"/>
        <v>|</v>
      </c>
      <c r="X30" s="76">
        <v>38607</v>
      </c>
      <c r="Y30" s="77" t="str">
        <f t="shared" si="6"/>
        <v>|</v>
      </c>
      <c r="Z30" s="74"/>
      <c r="AA30" s="77" t="str">
        <f t="shared" si="7"/>
        <v>|</v>
      </c>
      <c r="AB30" s="74"/>
      <c r="AC30" s="77" t="str">
        <f t="shared" si="8"/>
        <v>|</v>
      </c>
      <c r="AD30" s="74" t="s">
        <v>65</v>
      </c>
      <c r="AE30" s="77" t="str">
        <f t="shared" si="9"/>
        <v>|</v>
      </c>
      <c r="AF30" s="76">
        <v>38544</v>
      </c>
      <c r="AG30" s="77" t="str">
        <f t="shared" si="10"/>
        <v>|</v>
      </c>
      <c r="AH30" s="60" t="s">
        <v>102</v>
      </c>
      <c r="AI30" s="79" t="str">
        <f t="shared" si="11"/>
        <v>|</v>
      </c>
      <c r="AJ30" s="63">
        <v>37879</v>
      </c>
      <c r="AK30" s="79" t="str">
        <f t="shared" si="12"/>
        <v>|</v>
      </c>
      <c r="AL30" s="60" t="s">
        <v>106</v>
      </c>
      <c r="AM30" s="79" t="str">
        <f t="shared" si="13"/>
        <v>|</v>
      </c>
      <c r="AN30" s="63">
        <v>37879</v>
      </c>
      <c r="AO30" s="79" t="str">
        <f t="shared" si="14"/>
        <v>|</v>
      </c>
      <c r="AP30" s="60" t="s">
        <v>75</v>
      </c>
      <c r="AQ30" s="79" t="str">
        <f t="shared" si="15"/>
        <v>|</v>
      </c>
      <c r="AR30" s="63">
        <v>38607</v>
      </c>
      <c r="AS30" s="79" t="str">
        <f t="shared" si="16"/>
        <v>|</v>
      </c>
      <c r="AT30" s="60" t="s">
        <v>66</v>
      </c>
      <c r="AU30" s="79" t="str">
        <f t="shared" si="17"/>
        <v>|</v>
      </c>
      <c r="AV30" s="63">
        <v>38544</v>
      </c>
      <c r="AW30" s="79" t="str">
        <f t="shared" si="18"/>
        <v>|</v>
      </c>
    </row>
    <row r="31" spans="2:49" ht="19.5">
      <c r="B31" s="57" t="str">
        <f t="shared" si="19"/>
        <v>|</v>
      </c>
      <c r="C31" s="69" t="s">
        <v>22</v>
      </c>
      <c r="D31" s="70"/>
      <c r="E31" s="57" t="str">
        <f t="shared" si="0"/>
        <v>|</v>
      </c>
      <c r="F31" s="57">
        <f>IF(ISBLANK(C31),"",'加算表'!G30)</f>
        <v>47</v>
      </c>
      <c r="G31" s="57" t="str">
        <f t="shared" si="1"/>
        <v>|</v>
      </c>
      <c r="H31" s="54">
        <f>IF(ISBLANK(C31),"",'加算表'!H30)</f>
        <v>145</v>
      </c>
      <c r="I31" s="57" t="str">
        <f t="shared" si="1"/>
        <v>|</v>
      </c>
      <c r="J31" s="51"/>
      <c r="K31" s="81" t="str">
        <f t="shared" si="2"/>
        <v>|</v>
      </c>
      <c r="L31" s="52"/>
      <c r="M31" s="81" t="str">
        <f t="shared" si="20"/>
        <v>|</v>
      </c>
      <c r="N31" s="51"/>
      <c r="O31" s="81" t="str">
        <f t="shared" si="21"/>
        <v>|</v>
      </c>
      <c r="P31" s="52"/>
      <c r="Q31" s="81" t="str">
        <f t="shared" si="21"/>
        <v>|</v>
      </c>
      <c r="R31" s="74" t="s">
        <v>122</v>
      </c>
      <c r="S31" s="77" t="str">
        <f t="shared" si="3"/>
        <v>|</v>
      </c>
      <c r="T31" s="76">
        <v>38474</v>
      </c>
      <c r="U31" s="77" t="str">
        <f t="shared" si="4"/>
        <v>|</v>
      </c>
      <c r="V31" s="74"/>
      <c r="W31" s="77" t="str">
        <f t="shared" si="5"/>
        <v>|</v>
      </c>
      <c r="X31" s="74"/>
      <c r="Y31" s="77" t="str">
        <f t="shared" si="6"/>
        <v>|</v>
      </c>
      <c r="Z31" s="74"/>
      <c r="AA31" s="77" t="str">
        <f t="shared" si="7"/>
        <v>|</v>
      </c>
      <c r="AB31" s="74"/>
      <c r="AC31" s="77" t="str">
        <f t="shared" si="8"/>
        <v>|</v>
      </c>
      <c r="AD31" s="74"/>
      <c r="AE31" s="77" t="str">
        <f t="shared" si="9"/>
        <v>|</v>
      </c>
      <c r="AF31" s="74"/>
      <c r="AG31" s="77" t="str">
        <f t="shared" si="10"/>
        <v>|</v>
      </c>
      <c r="AH31" s="61"/>
      <c r="AI31" s="79" t="str">
        <f t="shared" si="11"/>
        <v>|</v>
      </c>
      <c r="AJ31" s="61"/>
      <c r="AK31" s="79" t="str">
        <f t="shared" si="12"/>
        <v>|</v>
      </c>
      <c r="AL31" s="61"/>
      <c r="AM31" s="79" t="str">
        <f t="shared" si="13"/>
        <v>|</v>
      </c>
      <c r="AN31" s="61"/>
      <c r="AO31" s="79" t="str">
        <f t="shared" si="14"/>
        <v>|</v>
      </c>
      <c r="AP31" s="61"/>
      <c r="AQ31" s="79" t="str">
        <f t="shared" si="15"/>
        <v>|</v>
      </c>
      <c r="AR31" s="61"/>
      <c r="AS31" s="79" t="str">
        <f t="shared" si="16"/>
        <v>|</v>
      </c>
      <c r="AT31" s="61"/>
      <c r="AU31" s="79" t="str">
        <f t="shared" si="17"/>
        <v>|</v>
      </c>
      <c r="AV31" s="61"/>
      <c r="AW31" s="79" t="str">
        <f t="shared" si="18"/>
        <v>|</v>
      </c>
    </row>
    <row r="32" spans="2:49" ht="19.5">
      <c r="B32" s="57" t="str">
        <f t="shared" si="19"/>
        <v>|</v>
      </c>
      <c r="C32" s="69" t="s">
        <v>23</v>
      </c>
      <c r="D32" s="70" t="s">
        <v>42</v>
      </c>
      <c r="E32" s="57" t="str">
        <f t="shared" si="0"/>
        <v>|</v>
      </c>
      <c r="F32" s="57">
        <f>IF(ISBLANK(C32),"",'加算表'!G31)</f>
        <v>211</v>
      </c>
      <c r="G32" s="57" t="str">
        <f t="shared" si="1"/>
        <v>|</v>
      </c>
      <c r="H32" s="54">
        <f>IF(ISBLANK(C32),"",'加算表'!H31)</f>
        <v>247</v>
      </c>
      <c r="I32" s="57" t="str">
        <f t="shared" si="1"/>
        <v>|</v>
      </c>
      <c r="J32" s="51"/>
      <c r="K32" s="81" t="str">
        <f t="shared" si="2"/>
        <v>|</v>
      </c>
      <c r="L32" s="51"/>
      <c r="M32" s="81" t="str">
        <f t="shared" si="20"/>
        <v>|</v>
      </c>
      <c r="N32" s="51"/>
      <c r="O32" s="81" t="str">
        <f t="shared" si="21"/>
        <v>|</v>
      </c>
      <c r="P32" s="52"/>
      <c r="Q32" s="81" t="str">
        <f t="shared" si="21"/>
        <v>|</v>
      </c>
      <c r="R32" s="74"/>
      <c r="S32" s="77" t="str">
        <f t="shared" si="3"/>
        <v>|</v>
      </c>
      <c r="T32" s="74"/>
      <c r="U32" s="77" t="str">
        <f t="shared" si="4"/>
        <v>|</v>
      </c>
      <c r="V32" s="74"/>
      <c r="W32" s="77" t="str">
        <f t="shared" si="5"/>
        <v>|</v>
      </c>
      <c r="X32" s="74"/>
      <c r="Y32" s="77" t="str">
        <f t="shared" si="6"/>
        <v>|</v>
      </c>
      <c r="Z32" s="74"/>
      <c r="AA32" s="77" t="str">
        <f t="shared" si="7"/>
        <v>|</v>
      </c>
      <c r="AB32" s="74"/>
      <c r="AC32" s="77" t="str">
        <f t="shared" si="8"/>
        <v>|</v>
      </c>
      <c r="AD32" s="74"/>
      <c r="AE32" s="77" t="str">
        <f t="shared" si="9"/>
        <v>|</v>
      </c>
      <c r="AF32" s="74"/>
      <c r="AG32" s="77" t="str">
        <f t="shared" si="10"/>
        <v>|</v>
      </c>
      <c r="AH32" s="60"/>
      <c r="AI32" s="79" t="str">
        <f t="shared" si="11"/>
        <v>|</v>
      </c>
      <c r="AJ32" s="63"/>
      <c r="AK32" s="79" t="str">
        <f t="shared" si="12"/>
        <v>|</v>
      </c>
      <c r="AL32" s="60" t="s">
        <v>108</v>
      </c>
      <c r="AM32" s="79" t="str">
        <f t="shared" si="13"/>
        <v>|</v>
      </c>
      <c r="AN32" s="63">
        <v>38656</v>
      </c>
      <c r="AO32" s="79" t="str">
        <f t="shared" si="14"/>
        <v>|</v>
      </c>
      <c r="AP32" s="60" t="s">
        <v>99</v>
      </c>
      <c r="AQ32" s="79" t="str">
        <f t="shared" si="15"/>
        <v>|</v>
      </c>
      <c r="AR32" s="63">
        <v>37445</v>
      </c>
      <c r="AS32" s="79" t="str">
        <f t="shared" si="16"/>
        <v>|</v>
      </c>
      <c r="AT32" s="60"/>
      <c r="AU32" s="79" t="str">
        <f t="shared" si="17"/>
        <v>|</v>
      </c>
      <c r="AV32" s="65"/>
      <c r="AW32" s="79" t="str">
        <f t="shared" si="18"/>
        <v>|</v>
      </c>
    </row>
    <row r="33" spans="2:49" ht="19.5">
      <c r="B33" s="57" t="str">
        <f t="shared" si="19"/>
        <v>|</v>
      </c>
      <c r="C33" s="69" t="s">
        <v>24</v>
      </c>
      <c r="D33" s="70" t="s">
        <v>43</v>
      </c>
      <c r="E33" s="57" t="str">
        <f t="shared" si="0"/>
        <v>|</v>
      </c>
      <c r="F33" s="57">
        <f>IF(ISBLANK(C33),"",'加算表'!G32)</f>
        <v>123</v>
      </c>
      <c r="G33" s="57" t="str">
        <f t="shared" si="1"/>
        <v>|</v>
      </c>
      <c r="H33" s="54">
        <f>IF(ISBLANK(C33),"",'加算表'!H32)</f>
        <v>153</v>
      </c>
      <c r="I33" s="57" t="str">
        <f t="shared" si="1"/>
        <v>|</v>
      </c>
      <c r="J33" s="51"/>
      <c r="K33" s="81" t="str">
        <f t="shared" si="2"/>
        <v>|</v>
      </c>
      <c r="L33" s="51"/>
      <c r="M33" s="81" t="str">
        <f t="shared" si="20"/>
        <v>|</v>
      </c>
      <c r="N33" s="51"/>
      <c r="O33" s="81" t="str">
        <f t="shared" si="21"/>
        <v>|</v>
      </c>
      <c r="P33" s="51"/>
      <c r="Q33" s="81" t="str">
        <f t="shared" si="21"/>
        <v>|</v>
      </c>
      <c r="R33" s="74"/>
      <c r="S33" s="77" t="str">
        <f t="shared" si="3"/>
        <v>|</v>
      </c>
      <c r="T33" s="74"/>
      <c r="U33" s="77" t="str">
        <f t="shared" si="4"/>
        <v>|</v>
      </c>
      <c r="V33" s="74"/>
      <c r="W33" s="77" t="str">
        <f t="shared" si="5"/>
        <v>|</v>
      </c>
      <c r="X33" s="74"/>
      <c r="Y33" s="77" t="str">
        <f t="shared" si="6"/>
        <v>|</v>
      </c>
      <c r="Z33" s="74"/>
      <c r="AA33" s="77" t="str">
        <f t="shared" si="7"/>
        <v>|</v>
      </c>
      <c r="AB33" s="74"/>
      <c r="AC33" s="77" t="str">
        <f t="shared" si="8"/>
        <v>|</v>
      </c>
      <c r="AD33" s="74" t="s">
        <v>162</v>
      </c>
      <c r="AE33" s="77" t="str">
        <f t="shared" si="9"/>
        <v>|</v>
      </c>
      <c r="AF33" s="76">
        <v>38495</v>
      </c>
      <c r="AG33" s="77" t="str">
        <f t="shared" si="10"/>
        <v>|</v>
      </c>
      <c r="AH33" s="60"/>
      <c r="AI33" s="79" t="str">
        <f t="shared" si="11"/>
        <v>|</v>
      </c>
      <c r="AJ33" s="60"/>
      <c r="AK33" s="79" t="str">
        <f t="shared" si="12"/>
        <v>|</v>
      </c>
      <c r="AL33" s="60" t="s">
        <v>108</v>
      </c>
      <c r="AM33" s="79" t="str">
        <f t="shared" si="13"/>
        <v>|</v>
      </c>
      <c r="AN33" s="63">
        <v>38544</v>
      </c>
      <c r="AO33" s="79" t="str">
        <f t="shared" si="14"/>
        <v>|</v>
      </c>
      <c r="AP33" s="60" t="s">
        <v>105</v>
      </c>
      <c r="AQ33" s="79" t="str">
        <f t="shared" si="15"/>
        <v>|</v>
      </c>
      <c r="AR33" s="63">
        <v>38481</v>
      </c>
      <c r="AS33" s="79" t="str">
        <f t="shared" si="16"/>
        <v>|</v>
      </c>
      <c r="AT33" s="60" t="s">
        <v>116</v>
      </c>
      <c r="AU33" s="79" t="str">
        <f t="shared" si="17"/>
        <v>|</v>
      </c>
      <c r="AV33" s="61">
        <v>38383</v>
      </c>
      <c r="AW33" s="79" t="str">
        <f t="shared" si="18"/>
        <v>|</v>
      </c>
    </row>
    <row r="34" spans="2:49" ht="19.5">
      <c r="B34" s="57" t="str">
        <f t="shared" si="19"/>
        <v>|</v>
      </c>
      <c r="C34" s="69" t="s">
        <v>25</v>
      </c>
      <c r="D34" s="70"/>
      <c r="E34" s="57" t="str">
        <f t="shared" si="0"/>
        <v>|</v>
      </c>
      <c r="F34" s="57">
        <f>IF(ISBLANK(C34),"",'加算表'!G33)</f>
        <v>40</v>
      </c>
      <c r="G34" s="57" t="str">
        <f t="shared" si="1"/>
        <v>|</v>
      </c>
      <c r="H34" s="54">
        <f>IF(ISBLANK(C34),"",'加算表'!H33)</f>
        <v>60</v>
      </c>
      <c r="I34" s="57" t="str">
        <f t="shared" si="1"/>
        <v>|</v>
      </c>
      <c r="J34" s="51" t="s">
        <v>84</v>
      </c>
      <c r="K34" s="81" t="str">
        <f t="shared" si="2"/>
        <v>|</v>
      </c>
      <c r="L34" s="52">
        <v>37809</v>
      </c>
      <c r="M34" s="81" t="str">
        <f t="shared" si="20"/>
        <v>|</v>
      </c>
      <c r="N34" s="51" t="s">
        <v>84</v>
      </c>
      <c r="O34" s="81" t="str">
        <f t="shared" si="21"/>
        <v>|</v>
      </c>
      <c r="P34" s="52">
        <v>37809</v>
      </c>
      <c r="Q34" s="81" t="str">
        <f t="shared" si="21"/>
        <v>|</v>
      </c>
      <c r="R34" s="74"/>
      <c r="S34" s="77" t="str">
        <f t="shared" si="3"/>
        <v>|</v>
      </c>
      <c r="T34" s="74"/>
      <c r="U34" s="77" t="str">
        <f t="shared" si="4"/>
        <v>|</v>
      </c>
      <c r="V34" s="74"/>
      <c r="W34" s="77" t="str">
        <f t="shared" si="5"/>
        <v>|</v>
      </c>
      <c r="X34" s="74"/>
      <c r="Y34" s="77" t="str">
        <f t="shared" si="6"/>
        <v>|</v>
      </c>
      <c r="Z34" s="74"/>
      <c r="AA34" s="77" t="str">
        <f t="shared" si="7"/>
        <v>|</v>
      </c>
      <c r="AB34" s="74"/>
      <c r="AC34" s="77" t="str">
        <f t="shared" si="8"/>
        <v>|</v>
      </c>
      <c r="AD34" s="74"/>
      <c r="AE34" s="77" t="str">
        <f t="shared" si="9"/>
        <v>|</v>
      </c>
      <c r="AF34" s="74"/>
      <c r="AG34" s="77" t="str">
        <f t="shared" si="10"/>
        <v>|</v>
      </c>
      <c r="AH34" s="60" t="s">
        <v>100</v>
      </c>
      <c r="AI34" s="79" t="str">
        <f t="shared" si="11"/>
        <v>|</v>
      </c>
      <c r="AJ34" s="63">
        <v>37767</v>
      </c>
      <c r="AK34" s="79" t="str">
        <f t="shared" si="12"/>
        <v>|</v>
      </c>
      <c r="AL34" s="60"/>
      <c r="AM34" s="79" t="str">
        <f t="shared" si="13"/>
        <v>|</v>
      </c>
      <c r="AN34" s="60"/>
      <c r="AO34" s="79" t="str">
        <f t="shared" si="14"/>
        <v>|</v>
      </c>
      <c r="AP34" s="60" t="s">
        <v>26</v>
      </c>
      <c r="AQ34" s="79" t="str">
        <f t="shared" si="15"/>
        <v>|</v>
      </c>
      <c r="AR34" s="63">
        <v>37767</v>
      </c>
      <c r="AS34" s="79" t="str">
        <f t="shared" si="16"/>
        <v>|</v>
      </c>
      <c r="AT34" s="60"/>
      <c r="AU34" s="79" t="str">
        <f t="shared" si="17"/>
        <v>|</v>
      </c>
      <c r="AV34" s="65"/>
      <c r="AW34" s="79" t="str">
        <f t="shared" si="18"/>
        <v>|</v>
      </c>
    </row>
    <row r="35" spans="2:49" ht="19.5">
      <c r="B35" s="57" t="str">
        <f t="shared" si="19"/>
        <v>|</v>
      </c>
      <c r="C35" s="69" t="s">
        <v>27</v>
      </c>
      <c r="D35" s="70"/>
      <c r="E35" s="57" t="str">
        <f t="shared" si="0"/>
        <v>|</v>
      </c>
      <c r="F35" s="57">
        <f>IF(ISBLANK(C35),"",'加算表'!G34)</f>
        <v>14</v>
      </c>
      <c r="G35" s="57" t="str">
        <f t="shared" si="1"/>
        <v>|</v>
      </c>
      <c r="H35" s="54">
        <f>IF(ISBLANK(C35),"",'加算表'!H34)</f>
        <v>8</v>
      </c>
      <c r="I35" s="57" t="str">
        <f t="shared" si="1"/>
        <v>|</v>
      </c>
      <c r="J35" s="51" t="s">
        <v>86</v>
      </c>
      <c r="K35" s="81" t="str">
        <f aca="true" t="shared" si="22" ref="K35:K42">G35</f>
        <v>|</v>
      </c>
      <c r="L35" s="52">
        <v>38537</v>
      </c>
      <c r="M35" s="81" t="str">
        <f t="shared" si="20"/>
        <v>|</v>
      </c>
      <c r="N35" s="51" t="s">
        <v>85</v>
      </c>
      <c r="O35" s="81" t="str">
        <f t="shared" si="21"/>
        <v>|</v>
      </c>
      <c r="P35" s="52">
        <v>38593</v>
      </c>
      <c r="Q35" s="81" t="str">
        <f t="shared" si="21"/>
        <v>|</v>
      </c>
      <c r="R35" s="74" t="s">
        <v>122</v>
      </c>
      <c r="S35" s="77" t="str">
        <f t="shared" si="3"/>
        <v>|</v>
      </c>
      <c r="T35" s="76">
        <v>38537</v>
      </c>
      <c r="U35" s="77" t="str">
        <f aca="true" t="shared" si="23" ref="U35:U66">$B35</f>
        <v>|</v>
      </c>
      <c r="V35" s="74" t="s">
        <v>122</v>
      </c>
      <c r="W35" s="77" t="str">
        <f aca="true" t="shared" si="24" ref="W35:W66">$B35</f>
        <v>|</v>
      </c>
      <c r="X35" s="76">
        <v>38537</v>
      </c>
      <c r="Y35" s="77" t="str">
        <f aca="true" t="shared" si="25" ref="Y35:Y66">$B35</f>
        <v>|</v>
      </c>
      <c r="Z35" s="74"/>
      <c r="AA35" s="77" t="str">
        <f aca="true" t="shared" si="26" ref="AA35:AA66">$B35</f>
        <v>|</v>
      </c>
      <c r="AB35" s="74"/>
      <c r="AC35" s="77" t="str">
        <f aca="true" t="shared" si="27" ref="AC35:AC66">$B35</f>
        <v>|</v>
      </c>
      <c r="AD35" s="74" t="s">
        <v>122</v>
      </c>
      <c r="AE35" s="77" t="str">
        <f aca="true" t="shared" si="28" ref="AE35:AE66">$B35</f>
        <v>|</v>
      </c>
      <c r="AF35" s="76">
        <v>38537</v>
      </c>
      <c r="AG35" s="77" t="str">
        <f aca="true" t="shared" si="29" ref="AG35:AG66">$B35</f>
        <v>|</v>
      </c>
      <c r="AH35" s="60" t="s">
        <v>102</v>
      </c>
      <c r="AI35" s="79" t="str">
        <f t="shared" si="11"/>
        <v>|</v>
      </c>
      <c r="AJ35" s="63">
        <v>38537</v>
      </c>
      <c r="AK35" s="79" t="str">
        <f aca="true" t="shared" si="30" ref="AK35:AK66">$B35</f>
        <v>|</v>
      </c>
      <c r="AL35" s="60" t="s">
        <v>107</v>
      </c>
      <c r="AM35" s="79" t="str">
        <f aca="true" t="shared" si="31" ref="AM35:AM66">$B35</f>
        <v>|</v>
      </c>
      <c r="AN35" s="63">
        <v>38537</v>
      </c>
      <c r="AO35" s="79" t="str">
        <f aca="true" t="shared" si="32" ref="AO35:AO66">$B35</f>
        <v>|</v>
      </c>
      <c r="AP35" s="60" t="s">
        <v>107</v>
      </c>
      <c r="AQ35" s="79" t="str">
        <f aca="true" t="shared" si="33" ref="AQ35:AQ66">$B35</f>
        <v>|</v>
      </c>
      <c r="AR35" s="63">
        <v>38537</v>
      </c>
      <c r="AS35" s="79" t="str">
        <f aca="true" t="shared" si="34" ref="AS35:AS66">$B35</f>
        <v>|</v>
      </c>
      <c r="AT35" s="60"/>
      <c r="AU35" s="79" t="str">
        <f aca="true" t="shared" si="35" ref="AU35:AU66">$B35</f>
        <v>|</v>
      </c>
      <c r="AV35" s="65"/>
      <c r="AW35" s="79" t="str">
        <f aca="true" t="shared" si="36" ref="AW35:AW66">$B35</f>
        <v>|</v>
      </c>
    </row>
    <row r="36" spans="2:49" ht="19.5">
      <c r="B36" s="57" t="str">
        <f t="shared" si="19"/>
        <v>|</v>
      </c>
      <c r="C36" s="69" t="s">
        <v>28</v>
      </c>
      <c r="D36" s="70"/>
      <c r="E36" s="57" t="str">
        <f t="shared" si="0"/>
        <v>|</v>
      </c>
      <c r="F36" s="57">
        <f>IF(ISBLANK(C36),"",'加算表'!G35)</f>
        <v>56</v>
      </c>
      <c r="G36" s="57" t="str">
        <f t="shared" si="1"/>
        <v>|</v>
      </c>
      <c r="H36" s="54">
        <f>IF(ISBLANK(C36),"",'加算表'!H35)</f>
        <v>158</v>
      </c>
      <c r="I36" s="57" t="str">
        <f t="shared" si="1"/>
        <v>|</v>
      </c>
      <c r="J36" s="51"/>
      <c r="K36" s="81" t="str">
        <f t="shared" si="22"/>
        <v>|</v>
      </c>
      <c r="L36" s="52"/>
      <c r="M36" s="81" t="str">
        <f t="shared" si="20"/>
        <v>|</v>
      </c>
      <c r="N36" s="51" t="s">
        <v>86</v>
      </c>
      <c r="O36" s="81" t="str">
        <f t="shared" si="21"/>
        <v>|</v>
      </c>
      <c r="P36" s="52">
        <v>38509</v>
      </c>
      <c r="Q36" s="81" t="str">
        <f t="shared" si="21"/>
        <v>|</v>
      </c>
      <c r="R36" s="74" t="s">
        <v>122</v>
      </c>
      <c r="S36" s="77" t="str">
        <f t="shared" si="3"/>
        <v>|</v>
      </c>
      <c r="T36" s="76">
        <v>38509</v>
      </c>
      <c r="U36" s="77" t="str">
        <f t="shared" si="23"/>
        <v>|</v>
      </c>
      <c r="V36" s="74" t="s">
        <v>86</v>
      </c>
      <c r="W36" s="77" t="str">
        <f t="shared" si="24"/>
        <v>|</v>
      </c>
      <c r="X36" s="76">
        <v>38509</v>
      </c>
      <c r="Y36" s="77" t="str">
        <f t="shared" si="25"/>
        <v>|</v>
      </c>
      <c r="Z36" s="74" t="s">
        <v>154</v>
      </c>
      <c r="AA36" s="77" t="str">
        <f t="shared" si="26"/>
        <v>|</v>
      </c>
      <c r="AB36" s="76">
        <v>38509</v>
      </c>
      <c r="AC36" s="77" t="str">
        <f t="shared" si="27"/>
        <v>|</v>
      </c>
      <c r="AD36" s="74" t="s">
        <v>90</v>
      </c>
      <c r="AE36" s="77" t="str">
        <f t="shared" si="28"/>
        <v>|</v>
      </c>
      <c r="AF36" s="76">
        <v>38509</v>
      </c>
      <c r="AG36" s="77" t="str">
        <f t="shared" si="29"/>
        <v>|</v>
      </c>
      <c r="AH36" s="60" t="s">
        <v>175</v>
      </c>
      <c r="AI36" s="79" t="str">
        <f t="shared" si="11"/>
        <v>|</v>
      </c>
      <c r="AJ36" s="63">
        <v>38238</v>
      </c>
      <c r="AK36" s="79" t="str">
        <f t="shared" si="30"/>
        <v>|</v>
      </c>
      <c r="AL36" s="60"/>
      <c r="AM36" s="79" t="str">
        <f t="shared" si="31"/>
        <v>|</v>
      </c>
      <c r="AN36" s="63"/>
      <c r="AO36" s="79" t="str">
        <f t="shared" si="32"/>
        <v>|</v>
      </c>
      <c r="AP36" s="60" t="s">
        <v>111</v>
      </c>
      <c r="AQ36" s="79" t="str">
        <f t="shared" si="33"/>
        <v>|</v>
      </c>
      <c r="AR36" s="63">
        <v>38278</v>
      </c>
      <c r="AS36" s="79" t="str">
        <f t="shared" si="34"/>
        <v>|</v>
      </c>
      <c r="AT36" s="60"/>
      <c r="AU36" s="79" t="str">
        <f t="shared" si="35"/>
        <v>|</v>
      </c>
      <c r="AV36" s="60"/>
      <c r="AW36" s="79" t="str">
        <f t="shared" si="36"/>
        <v>|</v>
      </c>
    </row>
    <row r="37" spans="2:49" ht="19.5">
      <c r="B37" s="57" t="str">
        <f t="shared" si="19"/>
        <v>|</v>
      </c>
      <c r="C37" s="69" t="s">
        <v>29</v>
      </c>
      <c r="D37" s="70"/>
      <c r="E37" s="57" t="str">
        <f t="shared" si="0"/>
        <v>|</v>
      </c>
      <c r="F37" s="57">
        <f>IF(ISBLANK(C37),"",'加算表'!G36)</f>
        <v>90</v>
      </c>
      <c r="G37" s="57" t="str">
        <f t="shared" si="1"/>
        <v>|</v>
      </c>
      <c r="H37" s="54">
        <f>IF(ISBLANK(C37),"",'加算表'!H36)</f>
        <v>202</v>
      </c>
      <c r="I37" s="57" t="str">
        <f t="shared" si="1"/>
        <v>|</v>
      </c>
      <c r="J37" s="51"/>
      <c r="K37" s="81" t="str">
        <f t="shared" si="22"/>
        <v>|</v>
      </c>
      <c r="L37" s="51"/>
      <c r="M37" s="81" t="str">
        <f t="shared" si="20"/>
        <v>|</v>
      </c>
      <c r="N37" s="51"/>
      <c r="O37" s="81" t="str">
        <f t="shared" si="21"/>
        <v>|</v>
      </c>
      <c r="P37" s="51"/>
      <c r="Q37" s="81" t="str">
        <f t="shared" si="21"/>
        <v>|</v>
      </c>
      <c r="R37" s="74" t="s">
        <v>76</v>
      </c>
      <c r="S37" s="77" t="str">
        <f t="shared" si="3"/>
        <v>|</v>
      </c>
      <c r="T37" s="76">
        <v>38222</v>
      </c>
      <c r="U37" s="77" t="str">
        <f t="shared" si="23"/>
        <v>|</v>
      </c>
      <c r="V37" s="74" t="s">
        <v>67</v>
      </c>
      <c r="W37" s="77" t="str">
        <f t="shared" si="24"/>
        <v>|</v>
      </c>
      <c r="X37" s="76">
        <v>37445</v>
      </c>
      <c r="Y37" s="77" t="str">
        <f t="shared" si="25"/>
        <v>|</v>
      </c>
      <c r="Z37" s="74" t="s">
        <v>149</v>
      </c>
      <c r="AA37" s="77" t="str">
        <f t="shared" si="26"/>
        <v>|</v>
      </c>
      <c r="AB37" s="76">
        <v>38222</v>
      </c>
      <c r="AC37" s="77" t="str">
        <f t="shared" si="27"/>
        <v>|</v>
      </c>
      <c r="AD37" s="74" t="s">
        <v>149</v>
      </c>
      <c r="AE37" s="77" t="str">
        <f t="shared" si="28"/>
        <v>|</v>
      </c>
      <c r="AF37" s="76">
        <v>38222</v>
      </c>
      <c r="AG37" s="77" t="str">
        <f t="shared" si="29"/>
        <v>|</v>
      </c>
      <c r="AH37" s="60" t="s">
        <v>149</v>
      </c>
      <c r="AI37" s="79" t="str">
        <f t="shared" si="11"/>
        <v>|</v>
      </c>
      <c r="AJ37" s="63">
        <v>38222</v>
      </c>
      <c r="AK37" s="79" t="str">
        <f t="shared" si="30"/>
        <v>|</v>
      </c>
      <c r="AL37" s="60" t="s">
        <v>149</v>
      </c>
      <c r="AM37" s="79" t="str">
        <f t="shared" si="31"/>
        <v>|</v>
      </c>
      <c r="AN37" s="63">
        <v>38222</v>
      </c>
      <c r="AO37" s="79" t="str">
        <f t="shared" si="32"/>
        <v>|</v>
      </c>
      <c r="AP37" s="60" t="s">
        <v>175</v>
      </c>
      <c r="AQ37" s="79" t="str">
        <f t="shared" si="33"/>
        <v>|</v>
      </c>
      <c r="AR37" s="63">
        <v>37445</v>
      </c>
      <c r="AS37" s="79" t="str">
        <f t="shared" si="34"/>
        <v>|</v>
      </c>
      <c r="AT37" s="60"/>
      <c r="AU37" s="79" t="str">
        <f t="shared" si="35"/>
        <v>|</v>
      </c>
      <c r="AV37" s="65"/>
      <c r="AW37" s="79" t="str">
        <f t="shared" si="36"/>
        <v>|</v>
      </c>
    </row>
    <row r="38" spans="2:49" ht="19.5">
      <c r="B38" s="57" t="str">
        <f t="shared" si="19"/>
        <v>|</v>
      </c>
      <c r="C38" s="69" t="s">
        <v>30</v>
      </c>
      <c r="D38" s="70"/>
      <c r="E38" s="57" t="str">
        <f t="shared" si="0"/>
        <v>|</v>
      </c>
      <c r="F38" s="57">
        <f>IF(ISBLANK(C38),"",'加算表'!G37)</f>
        <v>37</v>
      </c>
      <c r="G38" s="57" t="str">
        <f t="shared" si="1"/>
        <v>|</v>
      </c>
      <c r="H38" s="54">
        <f>IF(ISBLANK(C38),"",'加算表'!H37)</f>
        <v>121</v>
      </c>
      <c r="I38" s="57" t="str">
        <f t="shared" si="1"/>
        <v>|</v>
      </c>
      <c r="J38" s="51"/>
      <c r="K38" s="81" t="str">
        <f t="shared" si="22"/>
        <v>|</v>
      </c>
      <c r="L38" s="51"/>
      <c r="M38" s="81" t="str">
        <f t="shared" si="20"/>
        <v>|</v>
      </c>
      <c r="N38" s="51"/>
      <c r="O38" s="81" t="str">
        <f t="shared" si="21"/>
        <v>|</v>
      </c>
      <c r="P38" s="52"/>
      <c r="Q38" s="81" t="str">
        <f t="shared" si="21"/>
        <v>|</v>
      </c>
      <c r="R38" s="74" t="s">
        <v>79</v>
      </c>
      <c r="S38" s="77" t="str">
        <f t="shared" si="3"/>
        <v>|</v>
      </c>
      <c r="T38" s="76">
        <v>38649</v>
      </c>
      <c r="U38" s="77" t="str">
        <f t="shared" si="23"/>
        <v>|</v>
      </c>
      <c r="V38" s="74"/>
      <c r="W38" s="77" t="str">
        <f t="shared" si="24"/>
        <v>|</v>
      </c>
      <c r="X38" s="74"/>
      <c r="Y38" s="77" t="str">
        <f t="shared" si="25"/>
        <v>|</v>
      </c>
      <c r="Z38" s="74" t="s">
        <v>87</v>
      </c>
      <c r="AA38" s="77" t="str">
        <f t="shared" si="26"/>
        <v>|</v>
      </c>
      <c r="AB38" s="76">
        <v>38551</v>
      </c>
      <c r="AC38" s="77" t="str">
        <f t="shared" si="27"/>
        <v>|</v>
      </c>
      <c r="AD38" s="74" t="s">
        <v>8</v>
      </c>
      <c r="AE38" s="77" t="str">
        <f t="shared" si="28"/>
        <v>|</v>
      </c>
      <c r="AF38" s="76">
        <v>38551</v>
      </c>
      <c r="AG38" s="77" t="str">
        <f t="shared" si="29"/>
        <v>|</v>
      </c>
      <c r="AH38" s="60" t="s">
        <v>48</v>
      </c>
      <c r="AI38" s="79" t="str">
        <f t="shared" si="11"/>
        <v>|</v>
      </c>
      <c r="AJ38" s="63">
        <v>38656</v>
      </c>
      <c r="AK38" s="79" t="str">
        <f t="shared" si="30"/>
        <v>|</v>
      </c>
      <c r="AL38" s="60" t="s">
        <v>87</v>
      </c>
      <c r="AM38" s="79" t="str">
        <f t="shared" si="31"/>
        <v>|</v>
      </c>
      <c r="AN38" s="63">
        <v>38656</v>
      </c>
      <c r="AO38" s="79" t="str">
        <f t="shared" si="32"/>
        <v>|</v>
      </c>
      <c r="AP38" s="60" t="s">
        <v>8</v>
      </c>
      <c r="AQ38" s="79" t="str">
        <f t="shared" si="33"/>
        <v>|</v>
      </c>
      <c r="AR38" s="63">
        <v>38656</v>
      </c>
      <c r="AS38" s="79" t="str">
        <f t="shared" si="34"/>
        <v>|</v>
      </c>
      <c r="AT38" s="60"/>
      <c r="AU38" s="79" t="str">
        <f t="shared" si="35"/>
        <v>|</v>
      </c>
      <c r="AV38" s="61"/>
      <c r="AW38" s="79" t="str">
        <f t="shared" si="36"/>
        <v>|</v>
      </c>
    </row>
    <row r="39" spans="2:49" ht="19.5">
      <c r="B39" s="57" t="str">
        <f t="shared" si="19"/>
        <v>|</v>
      </c>
      <c r="C39" s="69" t="s">
        <v>31</v>
      </c>
      <c r="D39" s="70"/>
      <c r="E39" s="57" t="str">
        <f t="shared" si="0"/>
        <v>|</v>
      </c>
      <c r="F39" s="57">
        <f>IF(ISBLANK(C39),"",'加算表'!G38)</f>
        <v>29</v>
      </c>
      <c r="G39" s="57" t="str">
        <f t="shared" si="1"/>
        <v>|</v>
      </c>
      <c r="H39" s="54">
        <f>IF(ISBLANK(C39),"",'加算表'!H38)</f>
        <v>164</v>
      </c>
      <c r="I39" s="57" t="str">
        <f t="shared" si="1"/>
        <v>|</v>
      </c>
      <c r="J39" s="51"/>
      <c r="K39" s="81" t="str">
        <f t="shared" si="22"/>
        <v>|</v>
      </c>
      <c r="L39" s="51"/>
      <c r="M39" s="81" t="str">
        <f t="shared" si="20"/>
        <v>|</v>
      </c>
      <c r="N39" s="51"/>
      <c r="O39" s="81" t="str">
        <f t="shared" si="21"/>
        <v>|</v>
      </c>
      <c r="P39" s="51"/>
      <c r="Q39" s="81" t="str">
        <f t="shared" si="21"/>
        <v>|</v>
      </c>
      <c r="R39" s="74" t="s">
        <v>79</v>
      </c>
      <c r="S39" s="77" t="str">
        <f t="shared" si="3"/>
        <v>|</v>
      </c>
      <c r="T39" s="76">
        <v>38334</v>
      </c>
      <c r="U39" s="77" t="str">
        <f t="shared" si="23"/>
        <v>|</v>
      </c>
      <c r="V39" s="74"/>
      <c r="W39" s="77" t="str">
        <f t="shared" si="24"/>
        <v>|</v>
      </c>
      <c r="X39" s="74"/>
      <c r="Y39" s="77" t="str">
        <f t="shared" si="25"/>
        <v>|</v>
      </c>
      <c r="Z39" s="74"/>
      <c r="AA39" s="77" t="str">
        <f t="shared" si="26"/>
        <v>|</v>
      </c>
      <c r="AB39" s="74"/>
      <c r="AC39" s="77" t="str">
        <f t="shared" si="27"/>
        <v>|</v>
      </c>
      <c r="AD39" s="74"/>
      <c r="AE39" s="77" t="str">
        <f t="shared" si="28"/>
        <v>|</v>
      </c>
      <c r="AF39" s="74"/>
      <c r="AG39" s="77" t="str">
        <f t="shared" si="29"/>
        <v>|</v>
      </c>
      <c r="AH39" s="60"/>
      <c r="AI39" s="79" t="str">
        <f t="shared" si="11"/>
        <v>|</v>
      </c>
      <c r="AJ39" s="60"/>
      <c r="AK39" s="79" t="str">
        <f t="shared" si="30"/>
        <v>|</v>
      </c>
      <c r="AL39" s="60"/>
      <c r="AM39" s="79" t="str">
        <f t="shared" si="31"/>
        <v>|</v>
      </c>
      <c r="AN39" s="63"/>
      <c r="AO39" s="79" t="str">
        <f t="shared" si="32"/>
        <v>|</v>
      </c>
      <c r="AP39" s="60"/>
      <c r="AQ39" s="79" t="str">
        <f t="shared" si="33"/>
        <v>|</v>
      </c>
      <c r="AR39" s="60"/>
      <c r="AS39" s="79" t="str">
        <f t="shared" si="34"/>
        <v>|</v>
      </c>
      <c r="AT39" s="60"/>
      <c r="AU39" s="79" t="str">
        <f t="shared" si="35"/>
        <v>|</v>
      </c>
      <c r="AV39" s="65"/>
      <c r="AW39" s="79" t="str">
        <f t="shared" si="36"/>
        <v>|</v>
      </c>
    </row>
    <row r="40" spans="2:49" ht="19.5">
      <c r="B40" s="57" t="str">
        <f t="shared" si="19"/>
        <v>|</v>
      </c>
      <c r="C40" s="69" t="s">
        <v>39</v>
      </c>
      <c r="D40" s="71"/>
      <c r="E40" s="57" t="str">
        <f t="shared" si="0"/>
        <v>|</v>
      </c>
      <c r="F40" s="57">
        <f>IF(ISBLANK(C40),"",'加算表'!G39)</f>
        <v>16</v>
      </c>
      <c r="G40" s="57" t="str">
        <f t="shared" si="1"/>
        <v>|</v>
      </c>
      <c r="H40" s="54">
        <f>IF(ISBLANK(C40),"",'加算表'!H39)</f>
        <v>28</v>
      </c>
      <c r="I40" s="57" t="str">
        <f t="shared" si="1"/>
        <v>|</v>
      </c>
      <c r="J40" s="51"/>
      <c r="K40" s="81" t="str">
        <f t="shared" si="22"/>
        <v>|</v>
      </c>
      <c r="L40" s="51"/>
      <c r="M40" s="81" t="str">
        <f t="shared" si="20"/>
        <v>|</v>
      </c>
      <c r="N40" s="51" t="s">
        <v>67</v>
      </c>
      <c r="O40" s="81" t="str">
        <f t="shared" si="21"/>
        <v>|</v>
      </c>
      <c r="P40" s="52">
        <v>38544</v>
      </c>
      <c r="Q40" s="81" t="str">
        <f t="shared" si="21"/>
        <v>|</v>
      </c>
      <c r="R40" s="74"/>
      <c r="S40" s="77" t="str">
        <f t="shared" si="3"/>
        <v>|</v>
      </c>
      <c r="T40" s="74"/>
      <c r="U40" s="77" t="str">
        <f t="shared" si="23"/>
        <v>|</v>
      </c>
      <c r="V40" s="74"/>
      <c r="W40" s="77" t="str">
        <f t="shared" si="24"/>
        <v>|</v>
      </c>
      <c r="X40" s="74"/>
      <c r="Y40" s="77" t="str">
        <f t="shared" si="25"/>
        <v>|</v>
      </c>
      <c r="Z40" s="74"/>
      <c r="AA40" s="77" t="str">
        <f t="shared" si="26"/>
        <v>|</v>
      </c>
      <c r="AB40" s="74"/>
      <c r="AC40" s="77" t="str">
        <f t="shared" si="27"/>
        <v>|</v>
      </c>
      <c r="AD40" s="74"/>
      <c r="AE40" s="77" t="str">
        <f t="shared" si="28"/>
        <v>|</v>
      </c>
      <c r="AF40" s="74"/>
      <c r="AG40" s="77" t="str">
        <f t="shared" si="29"/>
        <v>|</v>
      </c>
      <c r="AH40" s="60" t="s">
        <v>45</v>
      </c>
      <c r="AI40" s="79" t="str">
        <f t="shared" si="11"/>
        <v>|</v>
      </c>
      <c r="AJ40" s="63">
        <v>38544</v>
      </c>
      <c r="AK40" s="79" t="str">
        <f t="shared" si="30"/>
        <v>|</v>
      </c>
      <c r="AL40" s="60"/>
      <c r="AM40" s="79" t="str">
        <f t="shared" si="31"/>
        <v>|</v>
      </c>
      <c r="AN40" s="60"/>
      <c r="AO40" s="79" t="str">
        <f t="shared" si="32"/>
        <v>|</v>
      </c>
      <c r="AP40" s="60"/>
      <c r="AQ40" s="79" t="str">
        <f t="shared" si="33"/>
        <v>|</v>
      </c>
      <c r="AR40" s="60"/>
      <c r="AS40" s="79" t="str">
        <f t="shared" si="34"/>
        <v>|</v>
      </c>
      <c r="AT40" s="60" t="s">
        <v>116</v>
      </c>
      <c r="AU40" s="79" t="str">
        <f t="shared" si="35"/>
        <v>|</v>
      </c>
      <c r="AV40" s="61">
        <v>38544</v>
      </c>
      <c r="AW40" s="79" t="str">
        <f t="shared" si="36"/>
        <v>|</v>
      </c>
    </row>
    <row r="41" spans="2:49" ht="19.5">
      <c r="B41" s="57" t="str">
        <f t="shared" si="19"/>
        <v>|</v>
      </c>
      <c r="C41" s="69" t="s">
        <v>14</v>
      </c>
      <c r="D41" s="71"/>
      <c r="E41" s="57" t="str">
        <f t="shared" si="0"/>
        <v>|</v>
      </c>
      <c r="F41" s="57">
        <f>IF(ISBLANK(C41),"",'加算表'!G40)</f>
        <v>26</v>
      </c>
      <c r="G41" s="57" t="str">
        <f t="shared" si="1"/>
        <v>|</v>
      </c>
      <c r="H41" s="54">
        <f>IF(ISBLANK(C41),"",'加算表'!H40)</f>
        <v>4</v>
      </c>
      <c r="I41" s="57" t="str">
        <f t="shared" si="1"/>
        <v>|</v>
      </c>
      <c r="J41" s="51" t="s">
        <v>122</v>
      </c>
      <c r="K41" s="81" t="str">
        <f t="shared" si="22"/>
        <v>|</v>
      </c>
      <c r="L41" s="52">
        <v>38257</v>
      </c>
      <c r="M41" s="81" t="str">
        <f t="shared" si="20"/>
        <v>|</v>
      </c>
      <c r="N41" s="51" t="s">
        <v>9</v>
      </c>
      <c r="O41" s="81" t="str">
        <f t="shared" si="21"/>
        <v>|</v>
      </c>
      <c r="P41" s="52">
        <v>38306</v>
      </c>
      <c r="Q41" s="81" t="str">
        <f t="shared" si="21"/>
        <v>|</v>
      </c>
      <c r="R41" s="74" t="s">
        <v>122</v>
      </c>
      <c r="S41" s="77" t="str">
        <f t="shared" si="3"/>
        <v>|</v>
      </c>
      <c r="T41" s="76">
        <v>38313</v>
      </c>
      <c r="U41" s="77" t="str">
        <f t="shared" si="23"/>
        <v>|</v>
      </c>
      <c r="V41" s="74" t="s">
        <v>122</v>
      </c>
      <c r="W41" s="77" t="str">
        <f t="shared" si="24"/>
        <v>|</v>
      </c>
      <c r="X41" s="76">
        <v>38567</v>
      </c>
      <c r="Y41" s="77" t="str">
        <f t="shared" si="25"/>
        <v>|</v>
      </c>
      <c r="Z41" s="74" t="s">
        <v>9</v>
      </c>
      <c r="AA41" s="77" t="str">
        <f t="shared" si="26"/>
        <v>|</v>
      </c>
      <c r="AB41" s="76">
        <v>38278</v>
      </c>
      <c r="AC41" s="77" t="str">
        <f t="shared" si="27"/>
        <v>|</v>
      </c>
      <c r="AD41" s="74" t="s">
        <v>10</v>
      </c>
      <c r="AE41" s="77" t="str">
        <f t="shared" si="28"/>
        <v>|</v>
      </c>
      <c r="AF41" s="76">
        <v>38222</v>
      </c>
      <c r="AG41" s="77" t="str">
        <f t="shared" si="29"/>
        <v>|</v>
      </c>
      <c r="AH41" s="60" t="s">
        <v>101</v>
      </c>
      <c r="AI41" s="79" t="str">
        <f t="shared" si="11"/>
        <v>|</v>
      </c>
      <c r="AJ41" s="63">
        <v>38278</v>
      </c>
      <c r="AK41" s="79" t="str">
        <f t="shared" si="30"/>
        <v>|</v>
      </c>
      <c r="AL41" s="60" t="s">
        <v>106</v>
      </c>
      <c r="AM41" s="79" t="str">
        <f t="shared" si="31"/>
        <v>|</v>
      </c>
      <c r="AN41" s="63">
        <v>37445</v>
      </c>
      <c r="AO41" s="79" t="str">
        <f t="shared" si="32"/>
        <v>|</v>
      </c>
      <c r="AP41" s="62" t="s">
        <v>12</v>
      </c>
      <c r="AQ41" s="79" t="str">
        <f t="shared" si="33"/>
        <v>|</v>
      </c>
      <c r="AR41" s="63">
        <v>38257</v>
      </c>
      <c r="AS41" s="79" t="str">
        <f t="shared" si="34"/>
        <v>|</v>
      </c>
      <c r="AT41" s="60" t="s">
        <v>11</v>
      </c>
      <c r="AU41" s="79" t="str">
        <f t="shared" si="35"/>
        <v>|</v>
      </c>
      <c r="AV41" s="61">
        <v>38271</v>
      </c>
      <c r="AW41" s="79" t="str">
        <f t="shared" si="36"/>
        <v>|</v>
      </c>
    </row>
    <row r="42" spans="2:49" ht="19.5">
      <c r="B42" s="57" t="str">
        <f t="shared" si="19"/>
        <v>|</v>
      </c>
      <c r="C42" s="69" t="s">
        <v>33</v>
      </c>
      <c r="D42" s="71"/>
      <c r="E42" s="57" t="str">
        <f t="shared" si="0"/>
        <v>|</v>
      </c>
      <c r="F42" s="57">
        <f>IF(ISBLANK(C42),"",'加算表'!G41)</f>
        <v>8</v>
      </c>
      <c r="G42" s="57" t="str">
        <f t="shared" si="1"/>
        <v>|</v>
      </c>
      <c r="H42" s="54">
        <f>IF(ISBLANK(C42),"",'加算表'!H41)</f>
        <v>10</v>
      </c>
      <c r="I42" s="57" t="str">
        <f t="shared" si="1"/>
        <v>|</v>
      </c>
      <c r="J42" s="51" t="s">
        <v>67</v>
      </c>
      <c r="K42" s="81" t="str">
        <f t="shared" si="22"/>
        <v>|</v>
      </c>
      <c r="L42" s="52">
        <v>38621</v>
      </c>
      <c r="M42" s="81" t="str">
        <f t="shared" si="20"/>
        <v>|</v>
      </c>
      <c r="N42" s="51" t="s">
        <v>67</v>
      </c>
      <c r="O42" s="81" t="str">
        <f t="shared" si="21"/>
        <v>|</v>
      </c>
      <c r="P42" s="52">
        <v>38621</v>
      </c>
      <c r="Q42" s="81" t="str">
        <f t="shared" si="21"/>
        <v>|</v>
      </c>
      <c r="R42" s="74"/>
      <c r="S42" s="77" t="str">
        <f t="shared" si="3"/>
        <v>|</v>
      </c>
      <c r="T42" s="74"/>
      <c r="U42" s="77" t="str">
        <f t="shared" si="23"/>
        <v>|</v>
      </c>
      <c r="V42" s="74"/>
      <c r="W42" s="77" t="str">
        <f t="shared" si="24"/>
        <v>|</v>
      </c>
      <c r="X42" s="74"/>
      <c r="Y42" s="77" t="str">
        <f t="shared" si="25"/>
        <v>|</v>
      </c>
      <c r="Z42" s="74"/>
      <c r="AA42" s="77" t="str">
        <f t="shared" si="26"/>
        <v>|</v>
      </c>
      <c r="AB42" s="74"/>
      <c r="AC42" s="77" t="str">
        <f t="shared" si="27"/>
        <v>|</v>
      </c>
      <c r="AD42" s="74"/>
      <c r="AE42" s="77" t="str">
        <f t="shared" si="28"/>
        <v>|</v>
      </c>
      <c r="AF42" s="74"/>
      <c r="AG42" s="77" t="str">
        <f t="shared" si="29"/>
        <v>|</v>
      </c>
      <c r="AH42" s="60"/>
      <c r="AI42" s="79" t="str">
        <f t="shared" si="11"/>
        <v>|</v>
      </c>
      <c r="AJ42" s="60"/>
      <c r="AK42" s="79" t="str">
        <f t="shared" si="30"/>
        <v>|</v>
      </c>
      <c r="AL42" s="60"/>
      <c r="AM42" s="79" t="str">
        <f t="shared" si="31"/>
        <v>|</v>
      </c>
      <c r="AN42" s="60"/>
      <c r="AO42" s="79" t="str">
        <f t="shared" si="32"/>
        <v>|</v>
      </c>
      <c r="AP42" s="60"/>
      <c r="AQ42" s="79" t="str">
        <f t="shared" si="33"/>
        <v>|</v>
      </c>
      <c r="AR42" s="60"/>
      <c r="AS42" s="79" t="str">
        <f t="shared" si="34"/>
        <v>|</v>
      </c>
      <c r="AT42" s="60"/>
      <c r="AU42" s="79" t="str">
        <f t="shared" si="35"/>
        <v>|</v>
      </c>
      <c r="AV42" s="65"/>
      <c r="AW42" s="79" t="str">
        <f t="shared" si="36"/>
        <v>|</v>
      </c>
    </row>
    <row r="43" spans="2:49" ht="19.5">
      <c r="B43" s="57">
        <f aca="true" t="shared" si="37" ref="B43:B83">IF(ISBLANK(C43),"","|")</f>
      </c>
      <c r="C43" s="69"/>
      <c r="D43" s="71"/>
      <c r="E43" s="57">
        <f t="shared" si="0"/>
      </c>
      <c r="F43" s="57">
        <f>IF(ISBLANK(C43),"",'加算表'!G42)</f>
      </c>
      <c r="G43" s="57">
        <f t="shared" si="1"/>
      </c>
      <c r="H43" s="54">
        <f>IF(ISBLANK(C43),"",'加算表'!H42)</f>
      </c>
      <c r="I43" s="57">
        <f t="shared" si="1"/>
      </c>
      <c r="J43" s="51"/>
      <c r="K43" s="81">
        <f aca="true" t="shared" si="38" ref="K43:K83">G43</f>
      </c>
      <c r="L43" s="51"/>
      <c r="M43" s="81">
        <f aca="true" t="shared" si="39" ref="M43:M83">K43</f>
      </c>
      <c r="N43" s="51"/>
      <c r="O43" s="81">
        <f aca="true" t="shared" si="40" ref="O43:Q83">M43</f>
      </c>
      <c r="P43" s="51"/>
      <c r="Q43" s="81">
        <f t="shared" si="40"/>
      </c>
      <c r="R43" s="74"/>
      <c r="S43" s="77">
        <f t="shared" si="3"/>
      </c>
      <c r="T43" s="74"/>
      <c r="U43" s="77">
        <f t="shared" si="23"/>
      </c>
      <c r="V43" s="74"/>
      <c r="W43" s="77">
        <f t="shared" si="24"/>
      </c>
      <c r="X43" s="74"/>
      <c r="Y43" s="77">
        <f t="shared" si="25"/>
      </c>
      <c r="Z43" s="74"/>
      <c r="AA43" s="77">
        <f t="shared" si="26"/>
      </c>
      <c r="AB43" s="74"/>
      <c r="AC43" s="77">
        <f t="shared" si="27"/>
      </c>
      <c r="AD43" s="74"/>
      <c r="AE43" s="77">
        <f t="shared" si="28"/>
      </c>
      <c r="AF43" s="74"/>
      <c r="AG43" s="77">
        <f t="shared" si="29"/>
      </c>
      <c r="AH43" s="60"/>
      <c r="AI43" s="79">
        <f t="shared" si="11"/>
      </c>
      <c r="AJ43" s="60"/>
      <c r="AK43" s="79">
        <f t="shared" si="30"/>
      </c>
      <c r="AL43" s="60"/>
      <c r="AM43" s="79">
        <f t="shared" si="31"/>
      </c>
      <c r="AN43" s="60"/>
      <c r="AO43" s="79">
        <f t="shared" si="32"/>
      </c>
      <c r="AP43" s="60"/>
      <c r="AQ43" s="79">
        <f t="shared" si="33"/>
      </c>
      <c r="AR43" s="60"/>
      <c r="AS43" s="79">
        <f t="shared" si="34"/>
      </c>
      <c r="AT43" s="60"/>
      <c r="AU43" s="79">
        <f t="shared" si="35"/>
      </c>
      <c r="AV43" s="65"/>
      <c r="AW43" s="79">
        <f t="shared" si="36"/>
      </c>
    </row>
    <row r="44" spans="2:49" ht="19.5">
      <c r="B44" s="57">
        <f t="shared" si="37"/>
      </c>
      <c r="C44" s="69"/>
      <c r="D44" s="71"/>
      <c r="E44" s="57">
        <f t="shared" si="0"/>
      </c>
      <c r="F44" s="57">
        <f>IF(ISBLANK(C44),"",'加算表'!G43)</f>
      </c>
      <c r="G44" s="57">
        <f t="shared" si="1"/>
      </c>
      <c r="H44" s="54">
        <f>IF(ISBLANK(C44),"",'加算表'!H43)</f>
      </c>
      <c r="I44" s="57">
        <f t="shared" si="1"/>
      </c>
      <c r="J44" s="51"/>
      <c r="K44" s="81">
        <f t="shared" si="38"/>
      </c>
      <c r="L44" s="51"/>
      <c r="M44" s="81">
        <f t="shared" si="39"/>
      </c>
      <c r="N44" s="51"/>
      <c r="O44" s="81">
        <f t="shared" si="40"/>
      </c>
      <c r="P44" s="51"/>
      <c r="Q44" s="81">
        <f t="shared" si="40"/>
      </c>
      <c r="R44" s="74"/>
      <c r="S44" s="77">
        <f t="shared" si="3"/>
      </c>
      <c r="T44" s="74"/>
      <c r="U44" s="77">
        <f t="shared" si="23"/>
      </c>
      <c r="V44" s="74"/>
      <c r="W44" s="77">
        <f t="shared" si="24"/>
      </c>
      <c r="X44" s="74"/>
      <c r="Y44" s="77">
        <f t="shared" si="25"/>
      </c>
      <c r="Z44" s="74"/>
      <c r="AA44" s="77">
        <f t="shared" si="26"/>
      </c>
      <c r="AB44" s="74"/>
      <c r="AC44" s="77">
        <f t="shared" si="27"/>
      </c>
      <c r="AD44" s="74"/>
      <c r="AE44" s="77">
        <f t="shared" si="28"/>
      </c>
      <c r="AF44" s="74"/>
      <c r="AG44" s="77">
        <f t="shared" si="29"/>
      </c>
      <c r="AH44" s="60"/>
      <c r="AI44" s="79">
        <f t="shared" si="11"/>
      </c>
      <c r="AJ44" s="60"/>
      <c r="AK44" s="79">
        <f t="shared" si="30"/>
      </c>
      <c r="AL44" s="60"/>
      <c r="AM44" s="79">
        <f t="shared" si="31"/>
      </c>
      <c r="AN44" s="60"/>
      <c r="AO44" s="79">
        <f t="shared" si="32"/>
      </c>
      <c r="AP44" s="60"/>
      <c r="AQ44" s="79">
        <f t="shared" si="33"/>
      </c>
      <c r="AR44" s="60"/>
      <c r="AS44" s="79">
        <f t="shared" si="34"/>
      </c>
      <c r="AT44" s="60"/>
      <c r="AU44" s="79">
        <f t="shared" si="35"/>
      </c>
      <c r="AV44" s="65"/>
      <c r="AW44" s="79">
        <f t="shared" si="36"/>
      </c>
    </row>
    <row r="45" spans="2:49" ht="19.5">
      <c r="B45" s="57">
        <f t="shared" si="37"/>
      </c>
      <c r="C45" s="69"/>
      <c r="D45" s="71"/>
      <c r="E45" s="57">
        <f t="shared" si="0"/>
      </c>
      <c r="F45" s="57">
        <f>IF(ISBLANK(C45),"",'加算表'!G44)</f>
      </c>
      <c r="G45" s="57">
        <f t="shared" si="1"/>
      </c>
      <c r="H45" s="54">
        <f>IF(ISBLANK(C45),"",'加算表'!H44)</f>
      </c>
      <c r="I45" s="57">
        <f t="shared" si="1"/>
      </c>
      <c r="J45" s="51"/>
      <c r="K45" s="81">
        <f t="shared" si="38"/>
      </c>
      <c r="L45" s="51"/>
      <c r="M45" s="81">
        <f t="shared" si="39"/>
      </c>
      <c r="N45" s="51"/>
      <c r="O45" s="81">
        <f t="shared" si="40"/>
      </c>
      <c r="P45" s="51"/>
      <c r="Q45" s="81">
        <f t="shared" si="40"/>
      </c>
      <c r="R45" s="74"/>
      <c r="S45" s="77">
        <f t="shared" si="3"/>
      </c>
      <c r="T45" s="74"/>
      <c r="U45" s="77">
        <f t="shared" si="23"/>
      </c>
      <c r="V45" s="74"/>
      <c r="W45" s="77">
        <f t="shared" si="24"/>
      </c>
      <c r="X45" s="74"/>
      <c r="Y45" s="77">
        <f t="shared" si="25"/>
      </c>
      <c r="Z45" s="74"/>
      <c r="AA45" s="77">
        <f t="shared" si="26"/>
      </c>
      <c r="AB45" s="74"/>
      <c r="AC45" s="77">
        <f t="shared" si="27"/>
      </c>
      <c r="AD45" s="74"/>
      <c r="AE45" s="77">
        <f t="shared" si="28"/>
      </c>
      <c r="AF45" s="74"/>
      <c r="AG45" s="77">
        <f t="shared" si="29"/>
      </c>
      <c r="AH45" s="60"/>
      <c r="AI45" s="79">
        <f t="shared" si="11"/>
      </c>
      <c r="AJ45" s="60"/>
      <c r="AK45" s="79">
        <f t="shared" si="30"/>
      </c>
      <c r="AL45" s="60"/>
      <c r="AM45" s="79">
        <f t="shared" si="31"/>
      </c>
      <c r="AN45" s="60"/>
      <c r="AO45" s="79">
        <f t="shared" si="32"/>
      </c>
      <c r="AP45" s="60"/>
      <c r="AQ45" s="79">
        <f t="shared" si="33"/>
      </c>
      <c r="AR45" s="60"/>
      <c r="AS45" s="79">
        <f t="shared" si="34"/>
      </c>
      <c r="AT45" s="60"/>
      <c r="AU45" s="79">
        <f t="shared" si="35"/>
      </c>
      <c r="AV45" s="65"/>
      <c r="AW45" s="79">
        <f t="shared" si="36"/>
      </c>
    </row>
    <row r="46" spans="2:49" ht="19.5">
      <c r="B46" s="57">
        <f t="shared" si="37"/>
      </c>
      <c r="C46" s="69"/>
      <c r="D46" s="71"/>
      <c r="E46" s="57">
        <f t="shared" si="0"/>
      </c>
      <c r="F46" s="57">
        <f>IF(ISBLANK(C46),"",'加算表'!G45)</f>
      </c>
      <c r="G46" s="57">
        <f t="shared" si="1"/>
      </c>
      <c r="H46" s="54">
        <f>IF(ISBLANK(C46),"",'加算表'!H45)</f>
      </c>
      <c r="I46" s="57">
        <f t="shared" si="1"/>
      </c>
      <c r="J46" s="51"/>
      <c r="K46" s="81">
        <f t="shared" si="38"/>
      </c>
      <c r="L46" s="51"/>
      <c r="M46" s="81">
        <f t="shared" si="39"/>
      </c>
      <c r="N46" s="51"/>
      <c r="O46" s="81">
        <f t="shared" si="40"/>
      </c>
      <c r="P46" s="51"/>
      <c r="Q46" s="81">
        <f t="shared" si="40"/>
      </c>
      <c r="R46" s="74"/>
      <c r="S46" s="77">
        <f t="shared" si="3"/>
      </c>
      <c r="T46" s="74"/>
      <c r="U46" s="77">
        <f t="shared" si="23"/>
      </c>
      <c r="V46" s="74"/>
      <c r="W46" s="77">
        <f t="shared" si="24"/>
      </c>
      <c r="X46" s="74"/>
      <c r="Y46" s="77">
        <f t="shared" si="25"/>
      </c>
      <c r="Z46" s="74"/>
      <c r="AA46" s="77">
        <f t="shared" si="26"/>
      </c>
      <c r="AB46" s="74"/>
      <c r="AC46" s="77">
        <f t="shared" si="27"/>
      </c>
      <c r="AD46" s="74"/>
      <c r="AE46" s="77">
        <f t="shared" si="28"/>
      </c>
      <c r="AF46" s="74"/>
      <c r="AG46" s="77">
        <f t="shared" si="29"/>
      </c>
      <c r="AH46" s="60"/>
      <c r="AI46" s="79">
        <f t="shared" si="11"/>
      </c>
      <c r="AJ46" s="60"/>
      <c r="AK46" s="79">
        <f t="shared" si="30"/>
      </c>
      <c r="AL46" s="60"/>
      <c r="AM46" s="79">
        <f t="shared" si="31"/>
      </c>
      <c r="AN46" s="60"/>
      <c r="AO46" s="79">
        <f t="shared" si="32"/>
      </c>
      <c r="AP46" s="60"/>
      <c r="AQ46" s="79">
        <f t="shared" si="33"/>
      </c>
      <c r="AR46" s="60"/>
      <c r="AS46" s="79">
        <f t="shared" si="34"/>
      </c>
      <c r="AT46" s="60"/>
      <c r="AU46" s="79">
        <f t="shared" si="35"/>
      </c>
      <c r="AV46" s="65"/>
      <c r="AW46" s="79">
        <f t="shared" si="36"/>
      </c>
    </row>
    <row r="47" spans="2:49" ht="19.5">
      <c r="B47" s="57">
        <f t="shared" si="37"/>
      </c>
      <c r="C47" s="69"/>
      <c r="D47" s="71"/>
      <c r="E47" s="57">
        <f t="shared" si="0"/>
      </c>
      <c r="F47" s="57">
        <f>IF(ISBLANK(C47),"",'加算表'!G46)</f>
      </c>
      <c r="G47" s="57">
        <f t="shared" si="1"/>
      </c>
      <c r="H47" s="54">
        <f>IF(ISBLANK(C47),"",'加算表'!H46)</f>
      </c>
      <c r="I47" s="57">
        <f t="shared" si="1"/>
      </c>
      <c r="J47" s="51"/>
      <c r="K47" s="81">
        <f t="shared" si="38"/>
      </c>
      <c r="L47" s="51"/>
      <c r="M47" s="81">
        <f t="shared" si="39"/>
      </c>
      <c r="N47" s="51"/>
      <c r="O47" s="81">
        <f t="shared" si="40"/>
      </c>
      <c r="P47" s="51"/>
      <c r="Q47" s="81">
        <f t="shared" si="40"/>
      </c>
      <c r="R47" s="74"/>
      <c r="S47" s="77">
        <f t="shared" si="3"/>
      </c>
      <c r="T47" s="74"/>
      <c r="U47" s="77">
        <f t="shared" si="23"/>
      </c>
      <c r="V47" s="74"/>
      <c r="W47" s="77">
        <f t="shared" si="24"/>
      </c>
      <c r="X47" s="74"/>
      <c r="Y47" s="77">
        <f t="shared" si="25"/>
      </c>
      <c r="Z47" s="74"/>
      <c r="AA47" s="77">
        <f t="shared" si="26"/>
      </c>
      <c r="AB47" s="74"/>
      <c r="AC47" s="77">
        <f t="shared" si="27"/>
      </c>
      <c r="AD47" s="74"/>
      <c r="AE47" s="77">
        <f t="shared" si="28"/>
      </c>
      <c r="AF47" s="74"/>
      <c r="AG47" s="77">
        <f t="shared" si="29"/>
      </c>
      <c r="AH47" s="60"/>
      <c r="AI47" s="79">
        <f t="shared" si="11"/>
      </c>
      <c r="AJ47" s="60"/>
      <c r="AK47" s="79">
        <f t="shared" si="30"/>
      </c>
      <c r="AL47" s="60"/>
      <c r="AM47" s="79">
        <f t="shared" si="31"/>
      </c>
      <c r="AN47" s="60"/>
      <c r="AO47" s="79">
        <f t="shared" si="32"/>
      </c>
      <c r="AP47" s="60"/>
      <c r="AQ47" s="79">
        <f t="shared" si="33"/>
      </c>
      <c r="AR47" s="60"/>
      <c r="AS47" s="79">
        <f t="shared" si="34"/>
      </c>
      <c r="AT47" s="60"/>
      <c r="AU47" s="79">
        <f t="shared" si="35"/>
      </c>
      <c r="AV47" s="65"/>
      <c r="AW47" s="79">
        <f t="shared" si="36"/>
      </c>
    </row>
    <row r="48" spans="2:49" ht="19.5">
      <c r="B48" s="57">
        <f t="shared" si="37"/>
      </c>
      <c r="C48" s="69"/>
      <c r="D48" s="71"/>
      <c r="E48" s="57">
        <f t="shared" si="0"/>
      </c>
      <c r="F48" s="57">
        <f>IF(ISBLANK(C48),"",'加算表'!G47)</f>
      </c>
      <c r="G48" s="57">
        <f t="shared" si="1"/>
      </c>
      <c r="H48" s="54">
        <f>IF(ISBLANK(C48),"",'加算表'!H47)</f>
      </c>
      <c r="I48" s="57">
        <f t="shared" si="1"/>
      </c>
      <c r="J48" s="51"/>
      <c r="K48" s="81">
        <f t="shared" si="38"/>
      </c>
      <c r="L48" s="51"/>
      <c r="M48" s="81">
        <f t="shared" si="39"/>
      </c>
      <c r="N48" s="51"/>
      <c r="O48" s="81">
        <f t="shared" si="40"/>
      </c>
      <c r="P48" s="51"/>
      <c r="Q48" s="81">
        <f t="shared" si="40"/>
      </c>
      <c r="R48" s="74"/>
      <c r="S48" s="77">
        <f t="shared" si="3"/>
      </c>
      <c r="T48" s="74"/>
      <c r="U48" s="77">
        <f t="shared" si="23"/>
      </c>
      <c r="V48" s="74"/>
      <c r="W48" s="77">
        <f t="shared" si="24"/>
      </c>
      <c r="X48" s="74"/>
      <c r="Y48" s="77">
        <f t="shared" si="25"/>
      </c>
      <c r="Z48" s="74"/>
      <c r="AA48" s="77">
        <f t="shared" si="26"/>
      </c>
      <c r="AB48" s="74"/>
      <c r="AC48" s="77">
        <f t="shared" si="27"/>
      </c>
      <c r="AD48" s="74"/>
      <c r="AE48" s="77">
        <f t="shared" si="28"/>
      </c>
      <c r="AF48" s="74"/>
      <c r="AG48" s="77">
        <f t="shared" si="29"/>
      </c>
      <c r="AH48" s="60"/>
      <c r="AI48" s="79">
        <f t="shared" si="11"/>
      </c>
      <c r="AJ48" s="60"/>
      <c r="AK48" s="79">
        <f t="shared" si="30"/>
      </c>
      <c r="AL48" s="60"/>
      <c r="AM48" s="79">
        <f t="shared" si="31"/>
      </c>
      <c r="AN48" s="60"/>
      <c r="AO48" s="79">
        <f t="shared" si="32"/>
      </c>
      <c r="AP48" s="60"/>
      <c r="AQ48" s="79">
        <f t="shared" si="33"/>
      </c>
      <c r="AR48" s="60"/>
      <c r="AS48" s="79">
        <f t="shared" si="34"/>
      </c>
      <c r="AT48" s="60"/>
      <c r="AU48" s="79">
        <f t="shared" si="35"/>
      </c>
      <c r="AV48" s="65"/>
      <c r="AW48" s="79">
        <f t="shared" si="36"/>
      </c>
    </row>
    <row r="49" spans="2:49" ht="19.5">
      <c r="B49" s="57">
        <f t="shared" si="37"/>
      </c>
      <c r="C49" s="69"/>
      <c r="D49" s="71"/>
      <c r="E49" s="57">
        <f t="shared" si="0"/>
      </c>
      <c r="F49" s="57">
        <f>IF(ISBLANK(C49),"",'加算表'!G48)</f>
      </c>
      <c r="G49" s="57">
        <f t="shared" si="1"/>
      </c>
      <c r="H49" s="54">
        <f>IF(ISBLANK(C49),"",'加算表'!H48)</f>
      </c>
      <c r="I49" s="57">
        <f t="shared" si="1"/>
      </c>
      <c r="J49" s="51"/>
      <c r="K49" s="81">
        <f t="shared" si="38"/>
      </c>
      <c r="L49" s="51"/>
      <c r="M49" s="81">
        <f t="shared" si="39"/>
      </c>
      <c r="N49" s="51"/>
      <c r="O49" s="81">
        <f t="shared" si="40"/>
      </c>
      <c r="P49" s="51"/>
      <c r="Q49" s="81">
        <f t="shared" si="40"/>
      </c>
      <c r="R49" s="74"/>
      <c r="S49" s="77">
        <f t="shared" si="3"/>
      </c>
      <c r="T49" s="74"/>
      <c r="U49" s="77">
        <f t="shared" si="23"/>
      </c>
      <c r="V49" s="74"/>
      <c r="W49" s="77">
        <f t="shared" si="24"/>
      </c>
      <c r="X49" s="74"/>
      <c r="Y49" s="77">
        <f t="shared" si="25"/>
      </c>
      <c r="Z49" s="74"/>
      <c r="AA49" s="77">
        <f t="shared" si="26"/>
      </c>
      <c r="AB49" s="74"/>
      <c r="AC49" s="77">
        <f t="shared" si="27"/>
      </c>
      <c r="AD49" s="74"/>
      <c r="AE49" s="77">
        <f t="shared" si="28"/>
      </c>
      <c r="AF49" s="74"/>
      <c r="AG49" s="77">
        <f t="shared" si="29"/>
      </c>
      <c r="AH49" s="60"/>
      <c r="AI49" s="79">
        <f t="shared" si="11"/>
      </c>
      <c r="AJ49" s="60"/>
      <c r="AK49" s="79">
        <f t="shared" si="30"/>
      </c>
      <c r="AL49" s="60"/>
      <c r="AM49" s="79">
        <f t="shared" si="31"/>
      </c>
      <c r="AN49" s="60"/>
      <c r="AO49" s="79">
        <f t="shared" si="32"/>
      </c>
      <c r="AP49" s="60"/>
      <c r="AQ49" s="79">
        <f t="shared" si="33"/>
      </c>
      <c r="AR49" s="60"/>
      <c r="AS49" s="79">
        <f t="shared" si="34"/>
      </c>
      <c r="AT49" s="60"/>
      <c r="AU49" s="79">
        <f t="shared" si="35"/>
      </c>
      <c r="AV49" s="65"/>
      <c r="AW49" s="79">
        <f t="shared" si="36"/>
      </c>
    </row>
    <row r="50" spans="2:49" ht="19.5">
      <c r="B50" s="57">
        <f t="shared" si="37"/>
      </c>
      <c r="C50" s="69"/>
      <c r="D50" s="71"/>
      <c r="E50" s="57">
        <f t="shared" si="0"/>
      </c>
      <c r="F50" s="57">
        <f>IF(ISBLANK(C50),"",'加算表'!G49)</f>
      </c>
      <c r="G50" s="57">
        <f t="shared" si="1"/>
      </c>
      <c r="H50" s="54">
        <f>IF(ISBLANK(C50),"",'加算表'!H49)</f>
      </c>
      <c r="I50" s="57">
        <f t="shared" si="1"/>
      </c>
      <c r="J50" s="51"/>
      <c r="K50" s="81">
        <f t="shared" si="38"/>
      </c>
      <c r="L50" s="51"/>
      <c r="M50" s="81">
        <f t="shared" si="39"/>
      </c>
      <c r="N50" s="51"/>
      <c r="O50" s="81">
        <f t="shared" si="40"/>
      </c>
      <c r="P50" s="51"/>
      <c r="Q50" s="81">
        <f t="shared" si="40"/>
      </c>
      <c r="R50" s="74"/>
      <c r="S50" s="77">
        <f t="shared" si="3"/>
      </c>
      <c r="T50" s="74"/>
      <c r="U50" s="77">
        <f t="shared" si="23"/>
      </c>
      <c r="V50" s="74"/>
      <c r="W50" s="77">
        <f t="shared" si="24"/>
      </c>
      <c r="X50" s="74"/>
      <c r="Y50" s="77">
        <f t="shared" si="25"/>
      </c>
      <c r="Z50" s="74"/>
      <c r="AA50" s="77">
        <f t="shared" si="26"/>
      </c>
      <c r="AB50" s="74"/>
      <c r="AC50" s="77">
        <f t="shared" si="27"/>
      </c>
      <c r="AD50" s="74"/>
      <c r="AE50" s="77">
        <f t="shared" si="28"/>
      </c>
      <c r="AF50" s="74"/>
      <c r="AG50" s="77">
        <f t="shared" si="29"/>
      </c>
      <c r="AH50" s="60"/>
      <c r="AI50" s="79">
        <f t="shared" si="11"/>
      </c>
      <c r="AJ50" s="60"/>
      <c r="AK50" s="79">
        <f t="shared" si="30"/>
      </c>
      <c r="AL50" s="60"/>
      <c r="AM50" s="79">
        <f t="shared" si="31"/>
      </c>
      <c r="AN50" s="60"/>
      <c r="AO50" s="79">
        <f t="shared" si="32"/>
      </c>
      <c r="AP50" s="60"/>
      <c r="AQ50" s="79">
        <f t="shared" si="33"/>
      </c>
      <c r="AR50" s="60"/>
      <c r="AS50" s="79">
        <f t="shared" si="34"/>
      </c>
      <c r="AT50" s="60"/>
      <c r="AU50" s="79">
        <f t="shared" si="35"/>
      </c>
      <c r="AV50" s="65"/>
      <c r="AW50" s="79">
        <f t="shared" si="36"/>
      </c>
    </row>
    <row r="51" spans="2:49" ht="19.5">
      <c r="B51" s="57">
        <f t="shared" si="37"/>
      </c>
      <c r="C51" s="69"/>
      <c r="D51" s="71"/>
      <c r="E51" s="57">
        <f t="shared" si="0"/>
      </c>
      <c r="F51" s="57">
        <f>IF(ISBLANK(C51),"",'加算表'!G50)</f>
      </c>
      <c r="G51" s="57">
        <f t="shared" si="1"/>
      </c>
      <c r="H51" s="54">
        <f>IF(ISBLANK(C51),"",'加算表'!H50)</f>
      </c>
      <c r="I51" s="57">
        <f t="shared" si="1"/>
      </c>
      <c r="J51" s="51"/>
      <c r="K51" s="81">
        <f t="shared" si="38"/>
      </c>
      <c r="L51" s="51"/>
      <c r="M51" s="81">
        <f t="shared" si="39"/>
      </c>
      <c r="N51" s="51"/>
      <c r="O51" s="81">
        <f t="shared" si="40"/>
      </c>
      <c r="P51" s="51"/>
      <c r="Q51" s="81">
        <f t="shared" si="40"/>
      </c>
      <c r="R51" s="74"/>
      <c r="S51" s="77">
        <f t="shared" si="3"/>
      </c>
      <c r="T51" s="74"/>
      <c r="U51" s="77">
        <f t="shared" si="23"/>
      </c>
      <c r="V51" s="74"/>
      <c r="W51" s="77">
        <f t="shared" si="24"/>
      </c>
      <c r="X51" s="74"/>
      <c r="Y51" s="77">
        <f t="shared" si="25"/>
      </c>
      <c r="Z51" s="74"/>
      <c r="AA51" s="77">
        <f t="shared" si="26"/>
      </c>
      <c r="AB51" s="74"/>
      <c r="AC51" s="77">
        <f t="shared" si="27"/>
      </c>
      <c r="AD51" s="74"/>
      <c r="AE51" s="77">
        <f t="shared" si="28"/>
      </c>
      <c r="AF51" s="74"/>
      <c r="AG51" s="77">
        <f t="shared" si="29"/>
      </c>
      <c r="AH51" s="60"/>
      <c r="AI51" s="79">
        <f t="shared" si="11"/>
      </c>
      <c r="AJ51" s="60"/>
      <c r="AK51" s="79">
        <f t="shared" si="30"/>
      </c>
      <c r="AL51" s="60"/>
      <c r="AM51" s="79">
        <f t="shared" si="31"/>
      </c>
      <c r="AN51" s="60"/>
      <c r="AO51" s="79">
        <f t="shared" si="32"/>
      </c>
      <c r="AP51" s="60"/>
      <c r="AQ51" s="79">
        <f t="shared" si="33"/>
      </c>
      <c r="AR51" s="60"/>
      <c r="AS51" s="79">
        <f t="shared" si="34"/>
      </c>
      <c r="AT51" s="60"/>
      <c r="AU51" s="79">
        <f t="shared" si="35"/>
      </c>
      <c r="AV51" s="65"/>
      <c r="AW51" s="79">
        <f t="shared" si="36"/>
      </c>
    </row>
    <row r="52" spans="2:49" ht="19.5">
      <c r="B52" s="57">
        <f t="shared" si="37"/>
      </c>
      <c r="C52" s="69"/>
      <c r="D52" s="71"/>
      <c r="E52" s="57">
        <f t="shared" si="0"/>
      </c>
      <c r="F52" s="57">
        <f>IF(ISBLANK(C52),"",'加算表'!G51)</f>
      </c>
      <c r="G52" s="57">
        <f t="shared" si="1"/>
      </c>
      <c r="H52" s="54">
        <f>IF(ISBLANK(C52),"",'加算表'!H51)</f>
      </c>
      <c r="I52" s="57">
        <f t="shared" si="1"/>
      </c>
      <c r="J52" s="51"/>
      <c r="K52" s="81">
        <f t="shared" si="38"/>
      </c>
      <c r="L52" s="51"/>
      <c r="M52" s="81">
        <f t="shared" si="39"/>
      </c>
      <c r="N52" s="51"/>
      <c r="O52" s="81">
        <f t="shared" si="40"/>
      </c>
      <c r="P52" s="51"/>
      <c r="Q52" s="81">
        <f t="shared" si="40"/>
      </c>
      <c r="R52" s="74"/>
      <c r="S52" s="77">
        <f t="shared" si="3"/>
      </c>
      <c r="T52" s="74"/>
      <c r="U52" s="77">
        <f t="shared" si="23"/>
      </c>
      <c r="V52" s="74"/>
      <c r="W52" s="77">
        <f t="shared" si="24"/>
      </c>
      <c r="X52" s="74"/>
      <c r="Y52" s="77">
        <f t="shared" si="25"/>
      </c>
      <c r="Z52" s="74"/>
      <c r="AA52" s="77">
        <f t="shared" si="26"/>
      </c>
      <c r="AB52" s="74"/>
      <c r="AC52" s="77">
        <f t="shared" si="27"/>
      </c>
      <c r="AD52" s="74"/>
      <c r="AE52" s="77">
        <f t="shared" si="28"/>
      </c>
      <c r="AF52" s="74"/>
      <c r="AG52" s="77">
        <f t="shared" si="29"/>
      </c>
      <c r="AH52" s="60"/>
      <c r="AI52" s="79">
        <f t="shared" si="11"/>
      </c>
      <c r="AJ52" s="60"/>
      <c r="AK52" s="79">
        <f t="shared" si="30"/>
      </c>
      <c r="AL52" s="60"/>
      <c r="AM52" s="79">
        <f t="shared" si="31"/>
      </c>
      <c r="AN52" s="60"/>
      <c r="AO52" s="79">
        <f t="shared" si="32"/>
      </c>
      <c r="AP52" s="60"/>
      <c r="AQ52" s="79">
        <f t="shared" si="33"/>
      </c>
      <c r="AR52" s="60"/>
      <c r="AS52" s="79">
        <f t="shared" si="34"/>
      </c>
      <c r="AT52" s="60"/>
      <c r="AU52" s="79">
        <f t="shared" si="35"/>
      </c>
      <c r="AV52" s="65"/>
      <c r="AW52" s="79">
        <f t="shared" si="36"/>
      </c>
    </row>
    <row r="53" spans="2:49" ht="19.5">
      <c r="B53" s="57">
        <f t="shared" si="37"/>
      </c>
      <c r="C53" s="69"/>
      <c r="D53" s="71"/>
      <c r="E53" s="57">
        <f t="shared" si="0"/>
      </c>
      <c r="F53" s="57">
        <f>IF(ISBLANK(C53),"",'加算表'!G52)</f>
      </c>
      <c r="G53" s="57">
        <f t="shared" si="1"/>
      </c>
      <c r="H53" s="54">
        <f>IF(ISBLANK(C53),"",'加算表'!H52)</f>
      </c>
      <c r="I53" s="57">
        <f t="shared" si="1"/>
      </c>
      <c r="J53" s="51"/>
      <c r="K53" s="81">
        <f t="shared" si="38"/>
      </c>
      <c r="L53" s="51"/>
      <c r="M53" s="81">
        <f t="shared" si="39"/>
      </c>
      <c r="N53" s="51"/>
      <c r="O53" s="81">
        <f t="shared" si="40"/>
      </c>
      <c r="P53" s="51"/>
      <c r="Q53" s="81">
        <f t="shared" si="40"/>
      </c>
      <c r="R53" s="74"/>
      <c r="S53" s="77">
        <f t="shared" si="3"/>
      </c>
      <c r="T53" s="74"/>
      <c r="U53" s="77">
        <f t="shared" si="23"/>
      </c>
      <c r="V53" s="74"/>
      <c r="W53" s="77">
        <f t="shared" si="24"/>
      </c>
      <c r="X53" s="74"/>
      <c r="Y53" s="77">
        <f t="shared" si="25"/>
      </c>
      <c r="Z53" s="74"/>
      <c r="AA53" s="77">
        <f t="shared" si="26"/>
      </c>
      <c r="AB53" s="74"/>
      <c r="AC53" s="77">
        <f t="shared" si="27"/>
      </c>
      <c r="AD53" s="74"/>
      <c r="AE53" s="77">
        <f t="shared" si="28"/>
      </c>
      <c r="AF53" s="74"/>
      <c r="AG53" s="77">
        <f t="shared" si="29"/>
      </c>
      <c r="AH53" s="60"/>
      <c r="AI53" s="79">
        <f t="shared" si="11"/>
      </c>
      <c r="AJ53" s="60"/>
      <c r="AK53" s="79">
        <f t="shared" si="30"/>
      </c>
      <c r="AL53" s="60"/>
      <c r="AM53" s="79">
        <f t="shared" si="31"/>
      </c>
      <c r="AN53" s="60"/>
      <c r="AO53" s="79">
        <f t="shared" si="32"/>
      </c>
      <c r="AP53" s="60"/>
      <c r="AQ53" s="79">
        <f t="shared" si="33"/>
      </c>
      <c r="AR53" s="60"/>
      <c r="AS53" s="79">
        <f t="shared" si="34"/>
      </c>
      <c r="AT53" s="60"/>
      <c r="AU53" s="79">
        <f t="shared" si="35"/>
      </c>
      <c r="AV53" s="65"/>
      <c r="AW53" s="79">
        <f t="shared" si="36"/>
      </c>
    </row>
    <row r="54" spans="2:49" ht="19.5">
      <c r="B54" s="57">
        <f t="shared" si="37"/>
      </c>
      <c r="C54" s="69"/>
      <c r="D54" s="71"/>
      <c r="E54" s="57">
        <f t="shared" si="0"/>
      </c>
      <c r="F54" s="57">
        <f>IF(ISBLANK(C54),"",'加算表'!G53)</f>
      </c>
      <c r="G54" s="57">
        <f t="shared" si="1"/>
      </c>
      <c r="H54" s="54">
        <f>IF(ISBLANK(C54),"",'加算表'!H53)</f>
      </c>
      <c r="I54" s="57">
        <f t="shared" si="1"/>
      </c>
      <c r="J54" s="51"/>
      <c r="K54" s="81">
        <f t="shared" si="38"/>
      </c>
      <c r="L54" s="51"/>
      <c r="M54" s="81">
        <f t="shared" si="39"/>
      </c>
      <c r="N54" s="51"/>
      <c r="O54" s="81">
        <f t="shared" si="40"/>
      </c>
      <c r="P54" s="51"/>
      <c r="Q54" s="81">
        <f t="shared" si="40"/>
      </c>
      <c r="R54" s="74"/>
      <c r="S54" s="77">
        <f t="shared" si="3"/>
      </c>
      <c r="T54" s="74"/>
      <c r="U54" s="77">
        <f t="shared" si="23"/>
      </c>
      <c r="V54" s="74"/>
      <c r="W54" s="77">
        <f t="shared" si="24"/>
      </c>
      <c r="X54" s="74"/>
      <c r="Y54" s="77">
        <f t="shared" si="25"/>
      </c>
      <c r="Z54" s="74"/>
      <c r="AA54" s="77">
        <f t="shared" si="26"/>
      </c>
      <c r="AB54" s="74"/>
      <c r="AC54" s="77">
        <f t="shared" si="27"/>
      </c>
      <c r="AD54" s="74"/>
      <c r="AE54" s="77">
        <f t="shared" si="28"/>
      </c>
      <c r="AF54" s="74"/>
      <c r="AG54" s="77">
        <f t="shared" si="29"/>
      </c>
      <c r="AH54" s="60"/>
      <c r="AI54" s="79">
        <f t="shared" si="11"/>
      </c>
      <c r="AJ54" s="60"/>
      <c r="AK54" s="79">
        <f t="shared" si="30"/>
      </c>
      <c r="AL54" s="60"/>
      <c r="AM54" s="79">
        <f t="shared" si="31"/>
      </c>
      <c r="AN54" s="60"/>
      <c r="AO54" s="79">
        <f t="shared" si="32"/>
      </c>
      <c r="AP54" s="60"/>
      <c r="AQ54" s="79">
        <f t="shared" si="33"/>
      </c>
      <c r="AR54" s="60"/>
      <c r="AS54" s="79">
        <f t="shared" si="34"/>
      </c>
      <c r="AT54" s="60"/>
      <c r="AU54" s="79">
        <f t="shared" si="35"/>
      </c>
      <c r="AV54" s="65"/>
      <c r="AW54" s="79">
        <f t="shared" si="36"/>
      </c>
    </row>
    <row r="55" spans="2:49" ht="19.5">
      <c r="B55" s="57">
        <f t="shared" si="37"/>
      </c>
      <c r="C55" s="69"/>
      <c r="D55" s="71"/>
      <c r="E55" s="57">
        <f t="shared" si="0"/>
      </c>
      <c r="F55" s="57">
        <f>IF(ISBLANK(C55),"",'加算表'!G54)</f>
      </c>
      <c r="G55" s="57">
        <f t="shared" si="1"/>
      </c>
      <c r="H55" s="54">
        <f>IF(ISBLANK(C55),"",'加算表'!H54)</f>
      </c>
      <c r="I55" s="57">
        <f t="shared" si="1"/>
      </c>
      <c r="J55" s="51"/>
      <c r="K55" s="81">
        <f t="shared" si="38"/>
      </c>
      <c r="L55" s="51"/>
      <c r="M55" s="81">
        <f t="shared" si="39"/>
      </c>
      <c r="N55" s="51"/>
      <c r="O55" s="81">
        <f t="shared" si="40"/>
      </c>
      <c r="P55" s="51"/>
      <c r="Q55" s="81">
        <f t="shared" si="40"/>
      </c>
      <c r="R55" s="74"/>
      <c r="S55" s="77">
        <f t="shared" si="3"/>
      </c>
      <c r="T55" s="74"/>
      <c r="U55" s="77">
        <f t="shared" si="23"/>
      </c>
      <c r="V55" s="74"/>
      <c r="W55" s="77">
        <f t="shared" si="24"/>
      </c>
      <c r="X55" s="74"/>
      <c r="Y55" s="77">
        <f t="shared" si="25"/>
      </c>
      <c r="Z55" s="74"/>
      <c r="AA55" s="77">
        <f t="shared" si="26"/>
      </c>
      <c r="AB55" s="74"/>
      <c r="AC55" s="77">
        <f t="shared" si="27"/>
      </c>
      <c r="AD55" s="74"/>
      <c r="AE55" s="77">
        <f t="shared" si="28"/>
      </c>
      <c r="AF55" s="74"/>
      <c r="AG55" s="77">
        <f t="shared" si="29"/>
      </c>
      <c r="AH55" s="60"/>
      <c r="AI55" s="79">
        <f t="shared" si="11"/>
      </c>
      <c r="AJ55" s="60"/>
      <c r="AK55" s="79">
        <f t="shared" si="30"/>
      </c>
      <c r="AL55" s="60"/>
      <c r="AM55" s="79">
        <f t="shared" si="31"/>
      </c>
      <c r="AN55" s="60"/>
      <c r="AO55" s="79">
        <f t="shared" si="32"/>
      </c>
      <c r="AP55" s="60"/>
      <c r="AQ55" s="79">
        <f t="shared" si="33"/>
      </c>
      <c r="AR55" s="60"/>
      <c r="AS55" s="79">
        <f t="shared" si="34"/>
      </c>
      <c r="AT55" s="60"/>
      <c r="AU55" s="79">
        <f t="shared" si="35"/>
      </c>
      <c r="AV55" s="65"/>
      <c r="AW55" s="79">
        <f t="shared" si="36"/>
      </c>
    </row>
    <row r="56" spans="2:49" ht="19.5">
      <c r="B56" s="57">
        <f t="shared" si="37"/>
      </c>
      <c r="C56" s="69"/>
      <c r="D56" s="71"/>
      <c r="E56" s="57">
        <f t="shared" si="0"/>
      </c>
      <c r="F56" s="57">
        <f>IF(ISBLANK(C56),"",'加算表'!G55)</f>
      </c>
      <c r="G56" s="57">
        <f t="shared" si="1"/>
      </c>
      <c r="H56" s="54">
        <f>IF(ISBLANK(C56),"",'加算表'!H55)</f>
      </c>
      <c r="I56" s="57">
        <f t="shared" si="1"/>
      </c>
      <c r="J56" s="51"/>
      <c r="K56" s="81">
        <f t="shared" si="38"/>
      </c>
      <c r="L56" s="51"/>
      <c r="M56" s="81">
        <f t="shared" si="39"/>
      </c>
      <c r="N56" s="51"/>
      <c r="O56" s="81">
        <f t="shared" si="40"/>
      </c>
      <c r="P56" s="51"/>
      <c r="Q56" s="81">
        <f t="shared" si="40"/>
      </c>
      <c r="R56" s="74"/>
      <c r="S56" s="77">
        <f t="shared" si="3"/>
      </c>
      <c r="T56" s="74"/>
      <c r="U56" s="77">
        <f t="shared" si="23"/>
      </c>
      <c r="V56" s="74"/>
      <c r="W56" s="77">
        <f t="shared" si="24"/>
      </c>
      <c r="X56" s="74"/>
      <c r="Y56" s="77">
        <f t="shared" si="25"/>
      </c>
      <c r="Z56" s="74"/>
      <c r="AA56" s="77">
        <f t="shared" si="26"/>
      </c>
      <c r="AB56" s="74"/>
      <c r="AC56" s="77">
        <f t="shared" si="27"/>
      </c>
      <c r="AD56" s="74"/>
      <c r="AE56" s="77">
        <f t="shared" si="28"/>
      </c>
      <c r="AF56" s="74"/>
      <c r="AG56" s="77">
        <f t="shared" si="29"/>
      </c>
      <c r="AH56" s="60"/>
      <c r="AI56" s="79">
        <f t="shared" si="11"/>
      </c>
      <c r="AJ56" s="60"/>
      <c r="AK56" s="79">
        <f t="shared" si="30"/>
      </c>
      <c r="AL56" s="60"/>
      <c r="AM56" s="79">
        <f t="shared" si="31"/>
      </c>
      <c r="AN56" s="60"/>
      <c r="AO56" s="79">
        <f t="shared" si="32"/>
      </c>
      <c r="AP56" s="60"/>
      <c r="AQ56" s="79">
        <f t="shared" si="33"/>
      </c>
      <c r="AR56" s="60"/>
      <c r="AS56" s="79">
        <f t="shared" si="34"/>
      </c>
      <c r="AT56" s="60"/>
      <c r="AU56" s="79">
        <f t="shared" si="35"/>
      </c>
      <c r="AV56" s="65"/>
      <c r="AW56" s="79">
        <f t="shared" si="36"/>
      </c>
    </row>
    <row r="57" spans="2:49" ht="19.5">
      <c r="B57" s="57">
        <f t="shared" si="37"/>
      </c>
      <c r="C57" s="69"/>
      <c r="D57" s="71"/>
      <c r="E57" s="57">
        <f t="shared" si="0"/>
      </c>
      <c r="F57" s="57">
        <f>IF(ISBLANK(C57),"",'加算表'!G56)</f>
      </c>
      <c r="G57" s="57">
        <f t="shared" si="1"/>
      </c>
      <c r="H57" s="54">
        <f>IF(ISBLANK(C57),"",'加算表'!H56)</f>
      </c>
      <c r="I57" s="57">
        <f t="shared" si="1"/>
      </c>
      <c r="J57" s="51"/>
      <c r="K57" s="81">
        <f t="shared" si="38"/>
      </c>
      <c r="L57" s="51"/>
      <c r="M57" s="81">
        <f t="shared" si="39"/>
      </c>
      <c r="N57" s="51"/>
      <c r="O57" s="81">
        <f t="shared" si="40"/>
      </c>
      <c r="P57" s="51"/>
      <c r="Q57" s="81">
        <f t="shared" si="40"/>
      </c>
      <c r="R57" s="74"/>
      <c r="S57" s="77">
        <f t="shared" si="3"/>
      </c>
      <c r="T57" s="74"/>
      <c r="U57" s="77">
        <f t="shared" si="23"/>
      </c>
      <c r="V57" s="74"/>
      <c r="W57" s="77">
        <f t="shared" si="24"/>
      </c>
      <c r="X57" s="74"/>
      <c r="Y57" s="77">
        <f t="shared" si="25"/>
      </c>
      <c r="Z57" s="74"/>
      <c r="AA57" s="77">
        <f t="shared" si="26"/>
      </c>
      <c r="AB57" s="74"/>
      <c r="AC57" s="77">
        <f t="shared" si="27"/>
      </c>
      <c r="AD57" s="74"/>
      <c r="AE57" s="77">
        <f t="shared" si="28"/>
      </c>
      <c r="AF57" s="74"/>
      <c r="AG57" s="77">
        <f t="shared" si="29"/>
      </c>
      <c r="AH57" s="60"/>
      <c r="AI57" s="79">
        <f t="shared" si="11"/>
      </c>
      <c r="AJ57" s="60"/>
      <c r="AK57" s="79">
        <f t="shared" si="30"/>
      </c>
      <c r="AL57" s="60"/>
      <c r="AM57" s="79">
        <f t="shared" si="31"/>
      </c>
      <c r="AN57" s="60"/>
      <c r="AO57" s="79">
        <f t="shared" si="32"/>
      </c>
      <c r="AP57" s="60"/>
      <c r="AQ57" s="79">
        <f t="shared" si="33"/>
      </c>
      <c r="AR57" s="60"/>
      <c r="AS57" s="79">
        <f t="shared" si="34"/>
      </c>
      <c r="AT57" s="60"/>
      <c r="AU57" s="79">
        <f t="shared" si="35"/>
      </c>
      <c r="AV57" s="65"/>
      <c r="AW57" s="79">
        <f t="shared" si="36"/>
      </c>
    </row>
    <row r="58" spans="2:49" ht="19.5">
      <c r="B58" s="57">
        <f t="shared" si="37"/>
      </c>
      <c r="C58" s="69"/>
      <c r="D58" s="71"/>
      <c r="E58" s="57">
        <f t="shared" si="0"/>
      </c>
      <c r="F58" s="57">
        <f>IF(ISBLANK(C58),"",'加算表'!G57)</f>
      </c>
      <c r="G58" s="57">
        <f t="shared" si="1"/>
      </c>
      <c r="H58" s="54">
        <f>IF(ISBLANK(C58),"",'加算表'!H57)</f>
      </c>
      <c r="I58" s="57">
        <f t="shared" si="1"/>
      </c>
      <c r="J58" s="51"/>
      <c r="K58" s="81">
        <f t="shared" si="38"/>
      </c>
      <c r="L58" s="51"/>
      <c r="M58" s="81">
        <f t="shared" si="39"/>
      </c>
      <c r="N58" s="51"/>
      <c r="O58" s="81">
        <f t="shared" si="40"/>
      </c>
      <c r="P58" s="51"/>
      <c r="Q58" s="81">
        <f t="shared" si="40"/>
      </c>
      <c r="R58" s="74"/>
      <c r="S58" s="77">
        <f t="shared" si="3"/>
      </c>
      <c r="T58" s="74"/>
      <c r="U58" s="77">
        <f t="shared" si="23"/>
      </c>
      <c r="V58" s="74"/>
      <c r="W58" s="77">
        <f t="shared" si="24"/>
      </c>
      <c r="X58" s="74"/>
      <c r="Y58" s="77">
        <f t="shared" si="25"/>
      </c>
      <c r="Z58" s="74"/>
      <c r="AA58" s="77">
        <f t="shared" si="26"/>
      </c>
      <c r="AB58" s="74"/>
      <c r="AC58" s="77">
        <f t="shared" si="27"/>
      </c>
      <c r="AD58" s="74"/>
      <c r="AE58" s="77">
        <f t="shared" si="28"/>
      </c>
      <c r="AF58" s="74"/>
      <c r="AG58" s="77">
        <f t="shared" si="29"/>
      </c>
      <c r="AH58" s="60"/>
      <c r="AI58" s="79">
        <f t="shared" si="11"/>
      </c>
      <c r="AJ58" s="60"/>
      <c r="AK58" s="79">
        <f t="shared" si="30"/>
      </c>
      <c r="AL58" s="60"/>
      <c r="AM58" s="79">
        <f t="shared" si="31"/>
      </c>
      <c r="AN58" s="60"/>
      <c r="AO58" s="79">
        <f t="shared" si="32"/>
      </c>
      <c r="AP58" s="60"/>
      <c r="AQ58" s="79">
        <f t="shared" si="33"/>
      </c>
      <c r="AR58" s="60"/>
      <c r="AS58" s="79">
        <f t="shared" si="34"/>
      </c>
      <c r="AT58" s="60"/>
      <c r="AU58" s="79">
        <f t="shared" si="35"/>
      </c>
      <c r="AV58" s="65"/>
      <c r="AW58" s="79">
        <f t="shared" si="36"/>
      </c>
    </row>
    <row r="59" spans="2:49" ht="19.5">
      <c r="B59" s="57">
        <f t="shared" si="37"/>
      </c>
      <c r="C59" s="69"/>
      <c r="D59" s="71"/>
      <c r="E59" s="57">
        <f t="shared" si="0"/>
      </c>
      <c r="F59" s="57">
        <f>IF(ISBLANK(C59),"",'加算表'!G58)</f>
      </c>
      <c r="G59" s="57">
        <f t="shared" si="1"/>
      </c>
      <c r="H59" s="54">
        <f>IF(ISBLANK(C59),"",'加算表'!H58)</f>
      </c>
      <c r="I59" s="57">
        <f t="shared" si="1"/>
      </c>
      <c r="J59" s="51"/>
      <c r="K59" s="81">
        <f t="shared" si="38"/>
      </c>
      <c r="L59" s="51"/>
      <c r="M59" s="81">
        <f t="shared" si="39"/>
      </c>
      <c r="N59" s="51"/>
      <c r="O59" s="81">
        <f t="shared" si="40"/>
      </c>
      <c r="P59" s="51"/>
      <c r="Q59" s="81">
        <f t="shared" si="40"/>
      </c>
      <c r="R59" s="74"/>
      <c r="S59" s="77">
        <f t="shared" si="3"/>
      </c>
      <c r="T59" s="74"/>
      <c r="U59" s="77">
        <f t="shared" si="23"/>
      </c>
      <c r="V59" s="74"/>
      <c r="W59" s="77">
        <f t="shared" si="24"/>
      </c>
      <c r="X59" s="74"/>
      <c r="Y59" s="77">
        <f t="shared" si="25"/>
      </c>
      <c r="Z59" s="74"/>
      <c r="AA59" s="77">
        <f t="shared" si="26"/>
      </c>
      <c r="AB59" s="74"/>
      <c r="AC59" s="77">
        <f t="shared" si="27"/>
      </c>
      <c r="AD59" s="74"/>
      <c r="AE59" s="77">
        <f t="shared" si="28"/>
      </c>
      <c r="AF59" s="74"/>
      <c r="AG59" s="77">
        <f t="shared" si="29"/>
      </c>
      <c r="AH59" s="60"/>
      <c r="AI59" s="79">
        <f t="shared" si="11"/>
      </c>
      <c r="AJ59" s="60"/>
      <c r="AK59" s="79">
        <f t="shared" si="30"/>
      </c>
      <c r="AL59" s="60"/>
      <c r="AM59" s="79">
        <f t="shared" si="31"/>
      </c>
      <c r="AN59" s="60"/>
      <c r="AO59" s="79">
        <f t="shared" si="32"/>
      </c>
      <c r="AP59" s="60"/>
      <c r="AQ59" s="79">
        <f t="shared" si="33"/>
      </c>
      <c r="AR59" s="60"/>
      <c r="AS59" s="79">
        <f t="shared" si="34"/>
      </c>
      <c r="AT59" s="60"/>
      <c r="AU59" s="79">
        <f t="shared" si="35"/>
      </c>
      <c r="AV59" s="65"/>
      <c r="AW59" s="79">
        <f t="shared" si="36"/>
      </c>
    </row>
    <row r="60" spans="2:49" ht="19.5">
      <c r="B60" s="57">
        <f t="shared" si="37"/>
      </c>
      <c r="C60" s="69"/>
      <c r="D60" s="71"/>
      <c r="E60" s="57">
        <f t="shared" si="0"/>
      </c>
      <c r="F60" s="57">
        <f>IF(ISBLANK(C60),"",'加算表'!G59)</f>
      </c>
      <c r="G60" s="57">
        <f t="shared" si="1"/>
      </c>
      <c r="H60" s="54">
        <f>IF(ISBLANK(C60),"",'加算表'!H59)</f>
      </c>
      <c r="I60" s="57">
        <f t="shared" si="1"/>
      </c>
      <c r="J60" s="51"/>
      <c r="K60" s="81">
        <f t="shared" si="38"/>
      </c>
      <c r="L60" s="51"/>
      <c r="M60" s="81">
        <f t="shared" si="39"/>
      </c>
      <c r="N60" s="51"/>
      <c r="O60" s="81">
        <f t="shared" si="40"/>
      </c>
      <c r="P60" s="51"/>
      <c r="Q60" s="81">
        <f t="shared" si="40"/>
      </c>
      <c r="R60" s="74"/>
      <c r="S60" s="77">
        <f t="shared" si="3"/>
      </c>
      <c r="T60" s="74"/>
      <c r="U60" s="77">
        <f t="shared" si="23"/>
      </c>
      <c r="V60" s="74"/>
      <c r="W60" s="77">
        <f t="shared" si="24"/>
      </c>
      <c r="X60" s="74"/>
      <c r="Y60" s="77">
        <f t="shared" si="25"/>
      </c>
      <c r="Z60" s="74"/>
      <c r="AA60" s="77">
        <f t="shared" si="26"/>
      </c>
      <c r="AB60" s="74"/>
      <c r="AC60" s="77">
        <f t="shared" si="27"/>
      </c>
      <c r="AD60" s="74"/>
      <c r="AE60" s="77">
        <f t="shared" si="28"/>
      </c>
      <c r="AF60" s="74"/>
      <c r="AG60" s="77">
        <f t="shared" si="29"/>
      </c>
      <c r="AH60" s="60"/>
      <c r="AI60" s="79">
        <f t="shared" si="11"/>
      </c>
      <c r="AJ60" s="60"/>
      <c r="AK60" s="79">
        <f t="shared" si="30"/>
      </c>
      <c r="AL60" s="60"/>
      <c r="AM60" s="79">
        <f t="shared" si="31"/>
      </c>
      <c r="AN60" s="60"/>
      <c r="AO60" s="79">
        <f t="shared" si="32"/>
      </c>
      <c r="AP60" s="60"/>
      <c r="AQ60" s="79">
        <f t="shared" si="33"/>
      </c>
      <c r="AR60" s="60"/>
      <c r="AS60" s="79">
        <f t="shared" si="34"/>
      </c>
      <c r="AT60" s="60"/>
      <c r="AU60" s="79">
        <f t="shared" si="35"/>
      </c>
      <c r="AV60" s="65"/>
      <c r="AW60" s="79">
        <f t="shared" si="36"/>
      </c>
    </row>
    <row r="61" spans="2:49" ht="19.5">
      <c r="B61" s="57">
        <f t="shared" si="37"/>
      </c>
      <c r="C61" s="69"/>
      <c r="D61" s="71"/>
      <c r="E61" s="57">
        <f t="shared" si="0"/>
      </c>
      <c r="F61" s="57">
        <f>IF(ISBLANK(C61),"",'加算表'!G60)</f>
      </c>
      <c r="G61" s="57">
        <f t="shared" si="1"/>
      </c>
      <c r="H61" s="54">
        <f>IF(ISBLANK(C61),"",'加算表'!H60)</f>
      </c>
      <c r="I61" s="57">
        <f t="shared" si="1"/>
      </c>
      <c r="J61" s="51"/>
      <c r="K61" s="81">
        <f t="shared" si="38"/>
      </c>
      <c r="L61" s="51"/>
      <c r="M61" s="81">
        <f t="shared" si="39"/>
      </c>
      <c r="N61" s="51"/>
      <c r="O61" s="81">
        <f t="shared" si="40"/>
      </c>
      <c r="P61" s="51"/>
      <c r="Q61" s="81">
        <f t="shared" si="40"/>
      </c>
      <c r="R61" s="74"/>
      <c r="S61" s="77">
        <f t="shared" si="3"/>
      </c>
      <c r="T61" s="74"/>
      <c r="U61" s="77">
        <f t="shared" si="23"/>
      </c>
      <c r="V61" s="74"/>
      <c r="W61" s="77">
        <f t="shared" si="24"/>
      </c>
      <c r="X61" s="74"/>
      <c r="Y61" s="77">
        <f t="shared" si="25"/>
      </c>
      <c r="Z61" s="74"/>
      <c r="AA61" s="77">
        <f t="shared" si="26"/>
      </c>
      <c r="AB61" s="74"/>
      <c r="AC61" s="77">
        <f t="shared" si="27"/>
      </c>
      <c r="AD61" s="74"/>
      <c r="AE61" s="77">
        <f t="shared" si="28"/>
      </c>
      <c r="AF61" s="74"/>
      <c r="AG61" s="77">
        <f t="shared" si="29"/>
      </c>
      <c r="AH61" s="60"/>
      <c r="AI61" s="79">
        <f t="shared" si="11"/>
      </c>
      <c r="AJ61" s="60"/>
      <c r="AK61" s="79">
        <f t="shared" si="30"/>
      </c>
      <c r="AL61" s="60"/>
      <c r="AM61" s="79">
        <f t="shared" si="31"/>
      </c>
      <c r="AN61" s="60"/>
      <c r="AO61" s="79">
        <f t="shared" si="32"/>
      </c>
      <c r="AP61" s="60"/>
      <c r="AQ61" s="79">
        <f t="shared" si="33"/>
      </c>
      <c r="AR61" s="60"/>
      <c r="AS61" s="79">
        <f t="shared" si="34"/>
      </c>
      <c r="AT61" s="60"/>
      <c r="AU61" s="79">
        <f t="shared" si="35"/>
      </c>
      <c r="AV61" s="65"/>
      <c r="AW61" s="79">
        <f t="shared" si="36"/>
      </c>
    </row>
    <row r="62" spans="2:49" ht="19.5">
      <c r="B62" s="57">
        <f t="shared" si="37"/>
      </c>
      <c r="C62" s="69"/>
      <c r="D62" s="71"/>
      <c r="E62" s="57">
        <f t="shared" si="0"/>
      </c>
      <c r="F62" s="57">
        <f>IF(ISBLANK(C62),"",'加算表'!G61)</f>
      </c>
      <c r="G62" s="57">
        <f t="shared" si="1"/>
      </c>
      <c r="H62" s="54">
        <f>IF(ISBLANK(C62),"",'加算表'!H61)</f>
      </c>
      <c r="I62" s="57">
        <f t="shared" si="1"/>
      </c>
      <c r="J62" s="51"/>
      <c r="K62" s="81">
        <f t="shared" si="38"/>
      </c>
      <c r="L62" s="51"/>
      <c r="M62" s="81">
        <f t="shared" si="39"/>
      </c>
      <c r="N62" s="51"/>
      <c r="O62" s="81">
        <f t="shared" si="40"/>
      </c>
      <c r="P62" s="51"/>
      <c r="Q62" s="81">
        <f t="shared" si="40"/>
      </c>
      <c r="R62" s="74"/>
      <c r="S62" s="77">
        <f t="shared" si="3"/>
      </c>
      <c r="T62" s="74"/>
      <c r="U62" s="77">
        <f t="shared" si="23"/>
      </c>
      <c r="V62" s="74"/>
      <c r="W62" s="77">
        <f t="shared" si="24"/>
      </c>
      <c r="X62" s="74"/>
      <c r="Y62" s="77">
        <f t="shared" si="25"/>
      </c>
      <c r="Z62" s="74"/>
      <c r="AA62" s="77">
        <f t="shared" si="26"/>
      </c>
      <c r="AB62" s="74"/>
      <c r="AC62" s="77">
        <f t="shared" si="27"/>
      </c>
      <c r="AD62" s="74"/>
      <c r="AE62" s="77">
        <f t="shared" si="28"/>
      </c>
      <c r="AF62" s="74"/>
      <c r="AG62" s="77">
        <f t="shared" si="29"/>
      </c>
      <c r="AH62" s="60"/>
      <c r="AI62" s="79">
        <f t="shared" si="11"/>
      </c>
      <c r="AJ62" s="60"/>
      <c r="AK62" s="79">
        <f t="shared" si="30"/>
      </c>
      <c r="AL62" s="60"/>
      <c r="AM62" s="79">
        <f t="shared" si="31"/>
      </c>
      <c r="AN62" s="60"/>
      <c r="AO62" s="79">
        <f t="shared" si="32"/>
      </c>
      <c r="AP62" s="60"/>
      <c r="AQ62" s="79">
        <f t="shared" si="33"/>
      </c>
      <c r="AR62" s="60"/>
      <c r="AS62" s="79">
        <f t="shared" si="34"/>
      </c>
      <c r="AT62" s="60"/>
      <c r="AU62" s="79">
        <f t="shared" si="35"/>
      </c>
      <c r="AV62" s="65"/>
      <c r="AW62" s="79">
        <f t="shared" si="36"/>
      </c>
    </row>
    <row r="63" spans="2:49" ht="19.5">
      <c r="B63" s="57">
        <f t="shared" si="37"/>
      </c>
      <c r="C63" s="69"/>
      <c r="D63" s="71"/>
      <c r="E63" s="57">
        <f t="shared" si="0"/>
      </c>
      <c r="F63" s="57">
        <f>IF(ISBLANK(C63),"",'加算表'!G62)</f>
      </c>
      <c r="G63" s="57">
        <f t="shared" si="1"/>
      </c>
      <c r="H63" s="54">
        <f>IF(ISBLANK(C63),"",'加算表'!H62)</f>
      </c>
      <c r="I63" s="57">
        <f t="shared" si="1"/>
      </c>
      <c r="J63" s="51"/>
      <c r="K63" s="81">
        <f t="shared" si="38"/>
      </c>
      <c r="L63" s="51"/>
      <c r="M63" s="81">
        <f t="shared" si="39"/>
      </c>
      <c r="N63" s="51"/>
      <c r="O63" s="81">
        <f t="shared" si="40"/>
      </c>
      <c r="P63" s="51"/>
      <c r="Q63" s="81">
        <f t="shared" si="40"/>
      </c>
      <c r="R63" s="74"/>
      <c r="S63" s="77">
        <f t="shared" si="3"/>
      </c>
      <c r="T63" s="74"/>
      <c r="U63" s="77">
        <f t="shared" si="23"/>
      </c>
      <c r="V63" s="74"/>
      <c r="W63" s="77">
        <f t="shared" si="24"/>
      </c>
      <c r="X63" s="74"/>
      <c r="Y63" s="77">
        <f t="shared" si="25"/>
      </c>
      <c r="Z63" s="74"/>
      <c r="AA63" s="77">
        <f t="shared" si="26"/>
      </c>
      <c r="AB63" s="74"/>
      <c r="AC63" s="77">
        <f t="shared" si="27"/>
      </c>
      <c r="AD63" s="74"/>
      <c r="AE63" s="77">
        <f t="shared" si="28"/>
      </c>
      <c r="AF63" s="74"/>
      <c r="AG63" s="77">
        <f t="shared" si="29"/>
      </c>
      <c r="AH63" s="60"/>
      <c r="AI63" s="79">
        <f t="shared" si="11"/>
      </c>
      <c r="AJ63" s="60"/>
      <c r="AK63" s="79">
        <f t="shared" si="30"/>
      </c>
      <c r="AL63" s="60"/>
      <c r="AM63" s="79">
        <f t="shared" si="31"/>
      </c>
      <c r="AN63" s="60"/>
      <c r="AO63" s="79">
        <f t="shared" si="32"/>
      </c>
      <c r="AP63" s="60"/>
      <c r="AQ63" s="79">
        <f t="shared" si="33"/>
      </c>
      <c r="AR63" s="60"/>
      <c r="AS63" s="79">
        <f t="shared" si="34"/>
      </c>
      <c r="AT63" s="60"/>
      <c r="AU63" s="79">
        <f t="shared" si="35"/>
      </c>
      <c r="AV63" s="65"/>
      <c r="AW63" s="79">
        <f t="shared" si="36"/>
      </c>
    </row>
    <row r="64" spans="2:49" ht="19.5">
      <c r="B64" s="57">
        <f t="shared" si="37"/>
      </c>
      <c r="C64" s="69"/>
      <c r="D64" s="71"/>
      <c r="E64" s="57">
        <f t="shared" si="0"/>
      </c>
      <c r="F64" s="57">
        <f>IF(ISBLANK(C64),"",'加算表'!G63)</f>
      </c>
      <c r="G64" s="57">
        <f t="shared" si="1"/>
      </c>
      <c r="H64" s="54">
        <f>IF(ISBLANK(C64),"",'加算表'!H63)</f>
      </c>
      <c r="I64" s="57">
        <f t="shared" si="1"/>
      </c>
      <c r="J64" s="51"/>
      <c r="K64" s="81">
        <f t="shared" si="38"/>
      </c>
      <c r="L64" s="51"/>
      <c r="M64" s="81">
        <f t="shared" si="39"/>
      </c>
      <c r="N64" s="51"/>
      <c r="O64" s="81">
        <f t="shared" si="40"/>
      </c>
      <c r="P64" s="51"/>
      <c r="Q64" s="81">
        <f t="shared" si="40"/>
      </c>
      <c r="R64" s="74"/>
      <c r="S64" s="77">
        <f t="shared" si="3"/>
      </c>
      <c r="T64" s="74"/>
      <c r="U64" s="77">
        <f t="shared" si="23"/>
      </c>
      <c r="V64" s="74"/>
      <c r="W64" s="77">
        <f t="shared" si="24"/>
      </c>
      <c r="X64" s="74"/>
      <c r="Y64" s="77">
        <f t="shared" si="25"/>
      </c>
      <c r="Z64" s="74"/>
      <c r="AA64" s="77">
        <f t="shared" si="26"/>
      </c>
      <c r="AB64" s="74"/>
      <c r="AC64" s="77">
        <f t="shared" si="27"/>
      </c>
      <c r="AD64" s="74"/>
      <c r="AE64" s="77">
        <f t="shared" si="28"/>
      </c>
      <c r="AF64" s="74"/>
      <c r="AG64" s="77">
        <f t="shared" si="29"/>
      </c>
      <c r="AH64" s="60"/>
      <c r="AI64" s="79">
        <f t="shared" si="11"/>
      </c>
      <c r="AJ64" s="60"/>
      <c r="AK64" s="79">
        <f t="shared" si="30"/>
      </c>
      <c r="AL64" s="60"/>
      <c r="AM64" s="79">
        <f t="shared" si="31"/>
      </c>
      <c r="AN64" s="60"/>
      <c r="AO64" s="79">
        <f t="shared" si="32"/>
      </c>
      <c r="AP64" s="60"/>
      <c r="AQ64" s="79">
        <f t="shared" si="33"/>
      </c>
      <c r="AR64" s="60"/>
      <c r="AS64" s="79">
        <f t="shared" si="34"/>
      </c>
      <c r="AT64" s="60"/>
      <c r="AU64" s="79">
        <f t="shared" si="35"/>
      </c>
      <c r="AV64" s="65"/>
      <c r="AW64" s="79">
        <f t="shared" si="36"/>
      </c>
    </row>
    <row r="65" spans="2:49" ht="19.5">
      <c r="B65" s="57">
        <f t="shared" si="37"/>
      </c>
      <c r="C65" s="69"/>
      <c r="D65" s="71"/>
      <c r="E65" s="57">
        <f t="shared" si="0"/>
      </c>
      <c r="F65" s="57">
        <f>IF(ISBLANK(C65),"",'加算表'!G64)</f>
      </c>
      <c r="G65" s="57">
        <f t="shared" si="1"/>
      </c>
      <c r="H65" s="54">
        <f>IF(ISBLANK(C65),"",'加算表'!H64)</f>
      </c>
      <c r="I65" s="57">
        <f t="shared" si="1"/>
      </c>
      <c r="J65" s="51"/>
      <c r="K65" s="81">
        <f t="shared" si="38"/>
      </c>
      <c r="L65" s="51"/>
      <c r="M65" s="81">
        <f t="shared" si="39"/>
      </c>
      <c r="N65" s="51"/>
      <c r="O65" s="81">
        <f t="shared" si="40"/>
      </c>
      <c r="P65" s="51"/>
      <c r="Q65" s="81">
        <f t="shared" si="40"/>
      </c>
      <c r="R65" s="74"/>
      <c r="S65" s="77">
        <f t="shared" si="3"/>
      </c>
      <c r="T65" s="74"/>
      <c r="U65" s="77">
        <f t="shared" si="23"/>
      </c>
      <c r="V65" s="74"/>
      <c r="W65" s="77">
        <f t="shared" si="24"/>
      </c>
      <c r="X65" s="74"/>
      <c r="Y65" s="77">
        <f t="shared" si="25"/>
      </c>
      <c r="Z65" s="74"/>
      <c r="AA65" s="77">
        <f t="shared" si="26"/>
      </c>
      <c r="AB65" s="74"/>
      <c r="AC65" s="77">
        <f t="shared" si="27"/>
      </c>
      <c r="AD65" s="74"/>
      <c r="AE65" s="77">
        <f t="shared" si="28"/>
      </c>
      <c r="AF65" s="74"/>
      <c r="AG65" s="77">
        <f t="shared" si="29"/>
      </c>
      <c r="AH65" s="60"/>
      <c r="AI65" s="79">
        <f t="shared" si="11"/>
      </c>
      <c r="AJ65" s="60"/>
      <c r="AK65" s="79">
        <f t="shared" si="30"/>
      </c>
      <c r="AL65" s="60"/>
      <c r="AM65" s="79">
        <f t="shared" si="31"/>
      </c>
      <c r="AN65" s="60"/>
      <c r="AO65" s="79">
        <f t="shared" si="32"/>
      </c>
      <c r="AP65" s="60"/>
      <c r="AQ65" s="79">
        <f t="shared" si="33"/>
      </c>
      <c r="AR65" s="60"/>
      <c r="AS65" s="79">
        <f t="shared" si="34"/>
      </c>
      <c r="AT65" s="60"/>
      <c r="AU65" s="79">
        <f t="shared" si="35"/>
      </c>
      <c r="AV65" s="65"/>
      <c r="AW65" s="79">
        <f t="shared" si="36"/>
      </c>
    </row>
    <row r="66" spans="2:49" ht="19.5">
      <c r="B66" s="57">
        <f t="shared" si="37"/>
      </c>
      <c r="C66" s="69"/>
      <c r="D66" s="71"/>
      <c r="E66" s="57">
        <f t="shared" si="0"/>
      </c>
      <c r="F66" s="57">
        <f>IF(ISBLANK(C66),"",'加算表'!G65)</f>
      </c>
      <c r="G66" s="57">
        <f t="shared" si="1"/>
      </c>
      <c r="H66" s="54">
        <f>IF(ISBLANK(C66),"",'加算表'!H65)</f>
      </c>
      <c r="I66" s="57">
        <f t="shared" si="1"/>
      </c>
      <c r="J66" s="51"/>
      <c r="K66" s="81">
        <f t="shared" si="38"/>
      </c>
      <c r="L66" s="51"/>
      <c r="M66" s="81">
        <f t="shared" si="39"/>
      </c>
      <c r="N66" s="51"/>
      <c r="O66" s="81">
        <f t="shared" si="40"/>
      </c>
      <c r="P66" s="51"/>
      <c r="Q66" s="81">
        <f t="shared" si="40"/>
      </c>
      <c r="R66" s="74"/>
      <c r="S66" s="77">
        <f t="shared" si="3"/>
      </c>
      <c r="T66" s="74"/>
      <c r="U66" s="77">
        <f t="shared" si="23"/>
      </c>
      <c r="V66" s="74"/>
      <c r="W66" s="77">
        <f t="shared" si="24"/>
      </c>
      <c r="X66" s="74"/>
      <c r="Y66" s="77">
        <f t="shared" si="25"/>
      </c>
      <c r="Z66" s="74"/>
      <c r="AA66" s="77">
        <f t="shared" si="26"/>
      </c>
      <c r="AB66" s="74"/>
      <c r="AC66" s="77">
        <f t="shared" si="27"/>
      </c>
      <c r="AD66" s="74"/>
      <c r="AE66" s="77">
        <f t="shared" si="28"/>
      </c>
      <c r="AF66" s="74"/>
      <c r="AG66" s="77">
        <f t="shared" si="29"/>
      </c>
      <c r="AH66" s="60"/>
      <c r="AI66" s="79">
        <f t="shared" si="11"/>
      </c>
      <c r="AJ66" s="60"/>
      <c r="AK66" s="79">
        <f t="shared" si="30"/>
      </c>
      <c r="AL66" s="60"/>
      <c r="AM66" s="79">
        <f t="shared" si="31"/>
      </c>
      <c r="AN66" s="60"/>
      <c r="AO66" s="79">
        <f t="shared" si="32"/>
      </c>
      <c r="AP66" s="60"/>
      <c r="AQ66" s="79">
        <f t="shared" si="33"/>
      </c>
      <c r="AR66" s="60"/>
      <c r="AS66" s="79">
        <f t="shared" si="34"/>
      </c>
      <c r="AT66" s="60"/>
      <c r="AU66" s="79">
        <f t="shared" si="35"/>
      </c>
      <c r="AV66" s="65"/>
      <c r="AW66" s="79">
        <f t="shared" si="36"/>
      </c>
    </row>
    <row r="67" spans="2:49" ht="19.5">
      <c r="B67" s="57">
        <f t="shared" si="37"/>
      </c>
      <c r="C67" s="69"/>
      <c r="D67" s="71"/>
      <c r="E67" s="57">
        <f aca="true" t="shared" si="41" ref="E67:E83">$B67</f>
      </c>
      <c r="F67" s="57">
        <f>IF(ISBLANK(C67),"",'加算表'!G66)</f>
      </c>
      <c r="G67" s="57">
        <f t="shared" si="1"/>
      </c>
      <c r="H67" s="54">
        <f>IF(ISBLANK(C67),"",'加算表'!H66)</f>
      </c>
      <c r="I67" s="57">
        <f t="shared" si="1"/>
      </c>
      <c r="J67" s="51"/>
      <c r="K67" s="81">
        <f t="shared" si="38"/>
      </c>
      <c r="L67" s="51"/>
      <c r="M67" s="81">
        <f t="shared" si="39"/>
      </c>
      <c r="N67" s="51"/>
      <c r="O67" s="81">
        <f t="shared" si="40"/>
      </c>
      <c r="P67" s="51"/>
      <c r="Q67" s="81">
        <f t="shared" si="40"/>
      </c>
      <c r="R67" s="74"/>
      <c r="S67" s="77">
        <f aca="true" t="shared" si="42" ref="S67:S83">$B67</f>
      </c>
      <c r="T67" s="74"/>
      <c r="U67" s="77">
        <f aca="true" t="shared" si="43" ref="U67:U83">$B67</f>
      </c>
      <c r="V67" s="74"/>
      <c r="W67" s="77">
        <f aca="true" t="shared" si="44" ref="W67:W83">$B67</f>
      </c>
      <c r="X67" s="74"/>
      <c r="Y67" s="77">
        <f aca="true" t="shared" si="45" ref="Y67:Y83">$B67</f>
      </c>
      <c r="Z67" s="74"/>
      <c r="AA67" s="77">
        <f aca="true" t="shared" si="46" ref="AA67:AA83">$B67</f>
      </c>
      <c r="AB67" s="74"/>
      <c r="AC67" s="77">
        <f aca="true" t="shared" si="47" ref="AC67:AC83">$B67</f>
      </c>
      <c r="AD67" s="74"/>
      <c r="AE67" s="77">
        <f aca="true" t="shared" si="48" ref="AE67:AE83">$B67</f>
      </c>
      <c r="AF67" s="74"/>
      <c r="AG67" s="77">
        <f aca="true" t="shared" si="49" ref="AG67:AG83">$B67</f>
      </c>
      <c r="AH67" s="60"/>
      <c r="AI67" s="79">
        <f aca="true" t="shared" si="50" ref="AI67:AI83">$B67</f>
      </c>
      <c r="AJ67" s="60"/>
      <c r="AK67" s="79">
        <f aca="true" t="shared" si="51" ref="AK67:AK83">$B67</f>
      </c>
      <c r="AL67" s="60"/>
      <c r="AM67" s="79">
        <f aca="true" t="shared" si="52" ref="AM67:AM83">$B67</f>
      </c>
      <c r="AN67" s="60"/>
      <c r="AO67" s="79">
        <f aca="true" t="shared" si="53" ref="AO67:AO83">$B67</f>
      </c>
      <c r="AP67" s="60"/>
      <c r="AQ67" s="79">
        <f aca="true" t="shared" si="54" ref="AQ67:AQ83">$B67</f>
      </c>
      <c r="AR67" s="60"/>
      <c r="AS67" s="79">
        <f aca="true" t="shared" si="55" ref="AS67:AS83">$B67</f>
      </c>
      <c r="AT67" s="60"/>
      <c r="AU67" s="79">
        <f aca="true" t="shared" si="56" ref="AU67:AU83">$B67</f>
      </c>
      <c r="AV67" s="65"/>
      <c r="AW67" s="79">
        <f aca="true" t="shared" si="57" ref="AW67:AW83">$B67</f>
      </c>
    </row>
    <row r="68" spans="2:49" ht="19.5">
      <c r="B68" s="57">
        <f t="shared" si="37"/>
      </c>
      <c r="C68" s="69"/>
      <c r="D68" s="71"/>
      <c r="E68" s="57">
        <f t="shared" si="41"/>
      </c>
      <c r="F68" s="57">
        <f>IF(ISBLANK(C68),"",'加算表'!G67)</f>
      </c>
      <c r="G68" s="57">
        <f aca="true" t="shared" si="58" ref="G68:G83">$B68</f>
      </c>
      <c r="H68" s="54">
        <f>IF(ISBLANK(C68),"",'加算表'!H67)</f>
      </c>
      <c r="I68" s="57">
        <f aca="true" t="shared" si="59" ref="I68:I83">$B68</f>
      </c>
      <c r="J68" s="51"/>
      <c r="K68" s="81">
        <f t="shared" si="38"/>
      </c>
      <c r="L68" s="51"/>
      <c r="M68" s="81">
        <f t="shared" si="39"/>
      </c>
      <c r="N68" s="51"/>
      <c r="O68" s="81">
        <f t="shared" si="40"/>
      </c>
      <c r="P68" s="51"/>
      <c r="Q68" s="81">
        <f t="shared" si="40"/>
      </c>
      <c r="R68" s="74"/>
      <c r="S68" s="77">
        <f t="shared" si="42"/>
      </c>
      <c r="T68" s="74"/>
      <c r="U68" s="77">
        <f t="shared" si="43"/>
      </c>
      <c r="V68" s="74"/>
      <c r="W68" s="77">
        <f t="shared" si="44"/>
      </c>
      <c r="X68" s="74"/>
      <c r="Y68" s="77">
        <f t="shared" si="45"/>
      </c>
      <c r="Z68" s="74"/>
      <c r="AA68" s="77">
        <f t="shared" si="46"/>
      </c>
      <c r="AB68" s="74"/>
      <c r="AC68" s="77">
        <f t="shared" si="47"/>
      </c>
      <c r="AD68" s="74"/>
      <c r="AE68" s="77">
        <f t="shared" si="48"/>
      </c>
      <c r="AF68" s="74"/>
      <c r="AG68" s="77">
        <f t="shared" si="49"/>
      </c>
      <c r="AH68" s="60"/>
      <c r="AI68" s="79">
        <f t="shared" si="50"/>
      </c>
      <c r="AJ68" s="60"/>
      <c r="AK68" s="79">
        <f t="shared" si="51"/>
      </c>
      <c r="AL68" s="60"/>
      <c r="AM68" s="79">
        <f t="shared" si="52"/>
      </c>
      <c r="AN68" s="60"/>
      <c r="AO68" s="79">
        <f t="shared" si="53"/>
      </c>
      <c r="AP68" s="60"/>
      <c r="AQ68" s="79">
        <f t="shared" si="54"/>
      </c>
      <c r="AR68" s="60"/>
      <c r="AS68" s="79">
        <f t="shared" si="55"/>
      </c>
      <c r="AT68" s="60"/>
      <c r="AU68" s="79">
        <f t="shared" si="56"/>
      </c>
      <c r="AV68" s="65"/>
      <c r="AW68" s="79">
        <f t="shared" si="57"/>
      </c>
    </row>
    <row r="69" spans="2:49" ht="19.5">
      <c r="B69" s="57">
        <f t="shared" si="37"/>
      </c>
      <c r="C69" s="69"/>
      <c r="D69" s="71"/>
      <c r="E69" s="57">
        <f t="shared" si="41"/>
      </c>
      <c r="F69" s="57">
        <f>IF(ISBLANK(C69),"",'加算表'!G68)</f>
      </c>
      <c r="G69" s="57">
        <f t="shared" si="58"/>
      </c>
      <c r="H69" s="54">
        <f>IF(ISBLANK(C69),"",'加算表'!H68)</f>
      </c>
      <c r="I69" s="57">
        <f t="shared" si="59"/>
      </c>
      <c r="J69" s="51"/>
      <c r="K69" s="81">
        <f t="shared" si="38"/>
      </c>
      <c r="L69" s="51"/>
      <c r="M69" s="81">
        <f t="shared" si="39"/>
      </c>
      <c r="N69" s="51"/>
      <c r="O69" s="81">
        <f t="shared" si="40"/>
      </c>
      <c r="P69" s="51"/>
      <c r="Q69" s="81">
        <f t="shared" si="40"/>
      </c>
      <c r="R69" s="74"/>
      <c r="S69" s="77">
        <f t="shared" si="42"/>
      </c>
      <c r="T69" s="74"/>
      <c r="U69" s="77">
        <f t="shared" si="43"/>
      </c>
      <c r="V69" s="74"/>
      <c r="W69" s="77">
        <f t="shared" si="44"/>
      </c>
      <c r="X69" s="74"/>
      <c r="Y69" s="77">
        <f t="shared" si="45"/>
      </c>
      <c r="Z69" s="74"/>
      <c r="AA69" s="77">
        <f t="shared" si="46"/>
      </c>
      <c r="AB69" s="74"/>
      <c r="AC69" s="77">
        <f t="shared" si="47"/>
      </c>
      <c r="AD69" s="74"/>
      <c r="AE69" s="77">
        <f t="shared" si="48"/>
      </c>
      <c r="AF69" s="74"/>
      <c r="AG69" s="77">
        <f t="shared" si="49"/>
      </c>
      <c r="AH69" s="60"/>
      <c r="AI69" s="79">
        <f t="shared" si="50"/>
      </c>
      <c r="AJ69" s="60"/>
      <c r="AK69" s="79">
        <f t="shared" si="51"/>
      </c>
      <c r="AL69" s="60"/>
      <c r="AM69" s="79">
        <f t="shared" si="52"/>
      </c>
      <c r="AN69" s="60"/>
      <c r="AO69" s="79">
        <f t="shared" si="53"/>
      </c>
      <c r="AP69" s="60"/>
      <c r="AQ69" s="79">
        <f t="shared" si="54"/>
      </c>
      <c r="AR69" s="60"/>
      <c r="AS69" s="79">
        <f t="shared" si="55"/>
      </c>
      <c r="AT69" s="60"/>
      <c r="AU69" s="79">
        <f t="shared" si="56"/>
      </c>
      <c r="AV69" s="65"/>
      <c r="AW69" s="79">
        <f t="shared" si="57"/>
      </c>
    </row>
    <row r="70" spans="2:49" ht="19.5">
      <c r="B70" s="57">
        <f t="shared" si="37"/>
      </c>
      <c r="C70" s="69"/>
      <c r="D70" s="71"/>
      <c r="E70" s="57">
        <f t="shared" si="41"/>
      </c>
      <c r="F70" s="57">
        <f>IF(ISBLANK(C70),"",'加算表'!G69)</f>
      </c>
      <c r="G70" s="57">
        <f t="shared" si="58"/>
      </c>
      <c r="H70" s="54">
        <f>IF(ISBLANK(C70),"",'加算表'!H69)</f>
      </c>
      <c r="I70" s="57">
        <f t="shared" si="59"/>
      </c>
      <c r="J70" s="51"/>
      <c r="K70" s="81">
        <f t="shared" si="38"/>
      </c>
      <c r="L70" s="51"/>
      <c r="M70" s="81">
        <f t="shared" si="39"/>
      </c>
      <c r="N70" s="51"/>
      <c r="O70" s="81">
        <f t="shared" si="40"/>
      </c>
      <c r="P70" s="51"/>
      <c r="Q70" s="81">
        <f t="shared" si="40"/>
      </c>
      <c r="R70" s="74"/>
      <c r="S70" s="77">
        <f t="shared" si="42"/>
      </c>
      <c r="T70" s="74"/>
      <c r="U70" s="77">
        <f t="shared" si="43"/>
      </c>
      <c r="V70" s="74"/>
      <c r="W70" s="77">
        <f t="shared" si="44"/>
      </c>
      <c r="X70" s="74"/>
      <c r="Y70" s="77">
        <f t="shared" si="45"/>
      </c>
      <c r="Z70" s="74"/>
      <c r="AA70" s="77">
        <f t="shared" si="46"/>
      </c>
      <c r="AB70" s="74"/>
      <c r="AC70" s="77">
        <f t="shared" si="47"/>
      </c>
      <c r="AD70" s="74"/>
      <c r="AE70" s="77">
        <f t="shared" si="48"/>
      </c>
      <c r="AF70" s="74"/>
      <c r="AG70" s="77">
        <f t="shared" si="49"/>
      </c>
      <c r="AH70" s="60"/>
      <c r="AI70" s="79">
        <f t="shared" si="50"/>
      </c>
      <c r="AJ70" s="60"/>
      <c r="AK70" s="79">
        <f t="shared" si="51"/>
      </c>
      <c r="AL70" s="60"/>
      <c r="AM70" s="79">
        <f t="shared" si="52"/>
      </c>
      <c r="AN70" s="60"/>
      <c r="AO70" s="79">
        <f t="shared" si="53"/>
      </c>
      <c r="AP70" s="60"/>
      <c r="AQ70" s="79">
        <f t="shared" si="54"/>
      </c>
      <c r="AR70" s="60"/>
      <c r="AS70" s="79">
        <f t="shared" si="55"/>
      </c>
      <c r="AT70" s="60"/>
      <c r="AU70" s="79">
        <f t="shared" si="56"/>
      </c>
      <c r="AV70" s="65"/>
      <c r="AW70" s="79">
        <f t="shared" si="57"/>
      </c>
    </row>
    <row r="71" spans="2:49" ht="19.5">
      <c r="B71" s="57">
        <f t="shared" si="37"/>
      </c>
      <c r="C71" s="69"/>
      <c r="D71" s="71"/>
      <c r="E71" s="57">
        <f t="shared" si="41"/>
      </c>
      <c r="F71" s="57">
        <f>IF(ISBLANK(C71),"",'加算表'!G70)</f>
      </c>
      <c r="G71" s="57">
        <f t="shared" si="58"/>
      </c>
      <c r="H71" s="54">
        <f>IF(ISBLANK(C71),"",'加算表'!H70)</f>
      </c>
      <c r="I71" s="57">
        <f t="shared" si="59"/>
      </c>
      <c r="J71" s="51"/>
      <c r="K71" s="81">
        <f t="shared" si="38"/>
      </c>
      <c r="L71" s="51"/>
      <c r="M71" s="81">
        <f t="shared" si="39"/>
      </c>
      <c r="N71" s="51"/>
      <c r="O71" s="81">
        <f t="shared" si="40"/>
      </c>
      <c r="P71" s="51"/>
      <c r="Q71" s="81">
        <f t="shared" si="40"/>
      </c>
      <c r="R71" s="74"/>
      <c r="S71" s="77">
        <f t="shared" si="42"/>
      </c>
      <c r="T71" s="74"/>
      <c r="U71" s="77">
        <f t="shared" si="43"/>
      </c>
      <c r="V71" s="74"/>
      <c r="W71" s="77">
        <f t="shared" si="44"/>
      </c>
      <c r="X71" s="74"/>
      <c r="Y71" s="77">
        <f t="shared" si="45"/>
      </c>
      <c r="Z71" s="74"/>
      <c r="AA71" s="77">
        <f t="shared" si="46"/>
      </c>
      <c r="AB71" s="74"/>
      <c r="AC71" s="77">
        <f t="shared" si="47"/>
      </c>
      <c r="AD71" s="74"/>
      <c r="AE71" s="77">
        <f t="shared" si="48"/>
      </c>
      <c r="AF71" s="74"/>
      <c r="AG71" s="77">
        <f t="shared" si="49"/>
      </c>
      <c r="AH71" s="60"/>
      <c r="AI71" s="79">
        <f t="shared" si="50"/>
      </c>
      <c r="AJ71" s="60"/>
      <c r="AK71" s="79">
        <f t="shared" si="51"/>
      </c>
      <c r="AL71" s="60"/>
      <c r="AM71" s="79">
        <f t="shared" si="52"/>
      </c>
      <c r="AN71" s="60"/>
      <c r="AO71" s="79">
        <f t="shared" si="53"/>
      </c>
      <c r="AP71" s="60"/>
      <c r="AQ71" s="79">
        <f t="shared" si="54"/>
      </c>
      <c r="AR71" s="60"/>
      <c r="AS71" s="79">
        <f t="shared" si="55"/>
      </c>
      <c r="AT71" s="60"/>
      <c r="AU71" s="79">
        <f t="shared" si="56"/>
      </c>
      <c r="AV71" s="65"/>
      <c r="AW71" s="79">
        <f t="shared" si="57"/>
      </c>
    </row>
    <row r="72" spans="2:49" ht="19.5">
      <c r="B72" s="57">
        <f t="shared" si="37"/>
      </c>
      <c r="C72" s="69"/>
      <c r="D72" s="71"/>
      <c r="E72" s="57">
        <f t="shared" si="41"/>
      </c>
      <c r="F72" s="57">
        <f>IF(ISBLANK(C72),"",'加算表'!G71)</f>
      </c>
      <c r="G72" s="57">
        <f t="shared" si="58"/>
      </c>
      <c r="H72" s="54">
        <f>IF(ISBLANK(C72),"",'加算表'!H71)</f>
      </c>
      <c r="I72" s="57">
        <f t="shared" si="59"/>
      </c>
      <c r="J72" s="51"/>
      <c r="K72" s="81">
        <f t="shared" si="38"/>
      </c>
      <c r="L72" s="51"/>
      <c r="M72" s="81">
        <f t="shared" si="39"/>
      </c>
      <c r="N72" s="51"/>
      <c r="O72" s="81">
        <f t="shared" si="40"/>
      </c>
      <c r="P72" s="51"/>
      <c r="Q72" s="81">
        <f t="shared" si="40"/>
      </c>
      <c r="R72" s="74"/>
      <c r="S72" s="77">
        <f t="shared" si="42"/>
      </c>
      <c r="T72" s="74"/>
      <c r="U72" s="77">
        <f t="shared" si="43"/>
      </c>
      <c r="V72" s="74"/>
      <c r="W72" s="77">
        <f t="shared" si="44"/>
      </c>
      <c r="X72" s="74"/>
      <c r="Y72" s="77">
        <f t="shared" si="45"/>
      </c>
      <c r="Z72" s="74"/>
      <c r="AA72" s="77">
        <f t="shared" si="46"/>
      </c>
      <c r="AB72" s="74"/>
      <c r="AC72" s="77">
        <f t="shared" si="47"/>
      </c>
      <c r="AD72" s="74"/>
      <c r="AE72" s="77">
        <f t="shared" si="48"/>
      </c>
      <c r="AF72" s="74"/>
      <c r="AG72" s="77">
        <f t="shared" si="49"/>
      </c>
      <c r="AH72" s="60"/>
      <c r="AI72" s="79">
        <f t="shared" si="50"/>
      </c>
      <c r="AJ72" s="60"/>
      <c r="AK72" s="79">
        <f t="shared" si="51"/>
      </c>
      <c r="AL72" s="60"/>
      <c r="AM72" s="79">
        <f t="shared" si="52"/>
      </c>
      <c r="AN72" s="60"/>
      <c r="AO72" s="79">
        <f t="shared" si="53"/>
      </c>
      <c r="AP72" s="60"/>
      <c r="AQ72" s="79">
        <f t="shared" si="54"/>
      </c>
      <c r="AR72" s="60"/>
      <c r="AS72" s="79">
        <f t="shared" si="55"/>
      </c>
      <c r="AT72" s="60"/>
      <c r="AU72" s="79">
        <f t="shared" si="56"/>
      </c>
      <c r="AV72" s="65"/>
      <c r="AW72" s="79">
        <f t="shared" si="57"/>
      </c>
    </row>
    <row r="73" spans="2:49" ht="19.5">
      <c r="B73" s="57">
        <f t="shared" si="37"/>
      </c>
      <c r="C73" s="69"/>
      <c r="D73" s="71"/>
      <c r="E73" s="57">
        <f t="shared" si="41"/>
      </c>
      <c r="F73" s="57">
        <f>IF(ISBLANK(C73),"",'加算表'!G72)</f>
      </c>
      <c r="G73" s="57">
        <f t="shared" si="58"/>
      </c>
      <c r="H73" s="54">
        <f>IF(ISBLANK(C73),"",'加算表'!H72)</f>
      </c>
      <c r="I73" s="57">
        <f t="shared" si="59"/>
      </c>
      <c r="J73" s="51"/>
      <c r="K73" s="81">
        <f t="shared" si="38"/>
      </c>
      <c r="L73" s="51"/>
      <c r="M73" s="81">
        <f t="shared" si="39"/>
      </c>
      <c r="N73" s="51"/>
      <c r="O73" s="81">
        <f t="shared" si="40"/>
      </c>
      <c r="P73" s="51"/>
      <c r="Q73" s="81">
        <f t="shared" si="40"/>
      </c>
      <c r="R73" s="74"/>
      <c r="S73" s="77">
        <f t="shared" si="42"/>
      </c>
      <c r="T73" s="74"/>
      <c r="U73" s="77">
        <f t="shared" si="43"/>
      </c>
      <c r="V73" s="74"/>
      <c r="W73" s="77">
        <f t="shared" si="44"/>
      </c>
      <c r="X73" s="74"/>
      <c r="Y73" s="77">
        <f t="shared" si="45"/>
      </c>
      <c r="Z73" s="74"/>
      <c r="AA73" s="77">
        <f t="shared" si="46"/>
      </c>
      <c r="AB73" s="74"/>
      <c r="AC73" s="77">
        <f t="shared" si="47"/>
      </c>
      <c r="AD73" s="74"/>
      <c r="AE73" s="77">
        <f t="shared" si="48"/>
      </c>
      <c r="AF73" s="74"/>
      <c r="AG73" s="77">
        <f t="shared" si="49"/>
      </c>
      <c r="AH73" s="60"/>
      <c r="AI73" s="79">
        <f t="shared" si="50"/>
      </c>
      <c r="AJ73" s="60"/>
      <c r="AK73" s="79">
        <f t="shared" si="51"/>
      </c>
      <c r="AL73" s="60"/>
      <c r="AM73" s="79">
        <f t="shared" si="52"/>
      </c>
      <c r="AN73" s="60"/>
      <c r="AO73" s="79">
        <f t="shared" si="53"/>
      </c>
      <c r="AP73" s="60"/>
      <c r="AQ73" s="79">
        <f t="shared" si="54"/>
      </c>
      <c r="AR73" s="60"/>
      <c r="AS73" s="79">
        <f t="shared" si="55"/>
      </c>
      <c r="AT73" s="60"/>
      <c r="AU73" s="79">
        <f t="shared" si="56"/>
      </c>
      <c r="AV73" s="65"/>
      <c r="AW73" s="79">
        <f t="shared" si="57"/>
      </c>
    </row>
    <row r="74" spans="2:49" ht="19.5">
      <c r="B74" s="57">
        <f t="shared" si="37"/>
      </c>
      <c r="C74" s="69"/>
      <c r="D74" s="71"/>
      <c r="E74" s="57">
        <f t="shared" si="41"/>
      </c>
      <c r="F74" s="57">
        <f>IF(ISBLANK(C74),"",'加算表'!G73)</f>
      </c>
      <c r="G74" s="57">
        <f t="shared" si="58"/>
      </c>
      <c r="H74" s="54">
        <f>IF(ISBLANK(C74),"",'加算表'!H73)</f>
      </c>
      <c r="I74" s="57">
        <f t="shared" si="59"/>
      </c>
      <c r="J74" s="51"/>
      <c r="K74" s="81">
        <f t="shared" si="38"/>
      </c>
      <c r="L74" s="51"/>
      <c r="M74" s="81">
        <f t="shared" si="39"/>
      </c>
      <c r="N74" s="51"/>
      <c r="O74" s="81">
        <f t="shared" si="40"/>
      </c>
      <c r="P74" s="51"/>
      <c r="Q74" s="81">
        <f t="shared" si="40"/>
      </c>
      <c r="R74" s="74"/>
      <c r="S74" s="77">
        <f t="shared" si="42"/>
      </c>
      <c r="T74" s="74"/>
      <c r="U74" s="77">
        <f t="shared" si="43"/>
      </c>
      <c r="V74" s="74"/>
      <c r="W74" s="77">
        <f t="shared" si="44"/>
      </c>
      <c r="X74" s="74"/>
      <c r="Y74" s="77">
        <f t="shared" si="45"/>
      </c>
      <c r="Z74" s="74"/>
      <c r="AA74" s="77">
        <f t="shared" si="46"/>
      </c>
      <c r="AB74" s="74"/>
      <c r="AC74" s="77">
        <f t="shared" si="47"/>
      </c>
      <c r="AD74" s="74"/>
      <c r="AE74" s="77">
        <f t="shared" si="48"/>
      </c>
      <c r="AF74" s="74"/>
      <c r="AG74" s="77">
        <f t="shared" si="49"/>
      </c>
      <c r="AH74" s="60"/>
      <c r="AI74" s="79">
        <f t="shared" si="50"/>
      </c>
      <c r="AJ74" s="60"/>
      <c r="AK74" s="79">
        <f t="shared" si="51"/>
      </c>
      <c r="AL74" s="60"/>
      <c r="AM74" s="79">
        <f t="shared" si="52"/>
      </c>
      <c r="AN74" s="60"/>
      <c r="AO74" s="79">
        <f t="shared" si="53"/>
      </c>
      <c r="AP74" s="60"/>
      <c r="AQ74" s="79">
        <f t="shared" si="54"/>
      </c>
      <c r="AR74" s="60"/>
      <c r="AS74" s="79">
        <f t="shared" si="55"/>
      </c>
      <c r="AT74" s="60"/>
      <c r="AU74" s="79">
        <f t="shared" si="56"/>
      </c>
      <c r="AV74" s="65"/>
      <c r="AW74" s="79">
        <f t="shared" si="57"/>
      </c>
    </row>
    <row r="75" spans="2:49" ht="19.5">
      <c r="B75" s="57">
        <f t="shared" si="37"/>
      </c>
      <c r="C75" s="69"/>
      <c r="D75" s="71"/>
      <c r="E75" s="57">
        <f t="shared" si="41"/>
      </c>
      <c r="F75" s="57">
        <f>IF(ISBLANK(C75),"",'加算表'!G74)</f>
      </c>
      <c r="G75" s="57">
        <f t="shared" si="58"/>
      </c>
      <c r="H75" s="54">
        <f>IF(ISBLANK(C75),"",'加算表'!H74)</f>
      </c>
      <c r="I75" s="57">
        <f t="shared" si="59"/>
      </c>
      <c r="J75" s="51"/>
      <c r="K75" s="81">
        <f t="shared" si="38"/>
      </c>
      <c r="L75" s="51"/>
      <c r="M75" s="81">
        <f t="shared" si="39"/>
      </c>
      <c r="N75" s="51"/>
      <c r="O75" s="81">
        <f t="shared" si="40"/>
      </c>
      <c r="P75" s="51"/>
      <c r="Q75" s="81">
        <f t="shared" si="40"/>
      </c>
      <c r="R75" s="74"/>
      <c r="S75" s="77">
        <f t="shared" si="42"/>
      </c>
      <c r="T75" s="74"/>
      <c r="U75" s="77">
        <f t="shared" si="43"/>
      </c>
      <c r="V75" s="74"/>
      <c r="W75" s="77">
        <f t="shared" si="44"/>
      </c>
      <c r="X75" s="74"/>
      <c r="Y75" s="77">
        <f t="shared" si="45"/>
      </c>
      <c r="Z75" s="74"/>
      <c r="AA75" s="77">
        <f t="shared" si="46"/>
      </c>
      <c r="AB75" s="74"/>
      <c r="AC75" s="77">
        <f t="shared" si="47"/>
      </c>
      <c r="AD75" s="74"/>
      <c r="AE75" s="77">
        <f t="shared" si="48"/>
      </c>
      <c r="AF75" s="74"/>
      <c r="AG75" s="77">
        <f t="shared" si="49"/>
      </c>
      <c r="AH75" s="60"/>
      <c r="AI75" s="79">
        <f t="shared" si="50"/>
      </c>
      <c r="AJ75" s="60"/>
      <c r="AK75" s="79">
        <f t="shared" si="51"/>
      </c>
      <c r="AL75" s="60"/>
      <c r="AM75" s="79">
        <f t="shared" si="52"/>
      </c>
      <c r="AN75" s="60"/>
      <c r="AO75" s="79">
        <f t="shared" si="53"/>
      </c>
      <c r="AP75" s="60"/>
      <c r="AQ75" s="79">
        <f t="shared" si="54"/>
      </c>
      <c r="AR75" s="60"/>
      <c r="AS75" s="79">
        <f t="shared" si="55"/>
      </c>
      <c r="AT75" s="60"/>
      <c r="AU75" s="79">
        <f t="shared" si="56"/>
      </c>
      <c r="AV75" s="65"/>
      <c r="AW75" s="79">
        <f t="shared" si="57"/>
      </c>
    </row>
    <row r="76" spans="2:49" ht="19.5">
      <c r="B76" s="57">
        <f t="shared" si="37"/>
      </c>
      <c r="C76" s="69"/>
      <c r="D76" s="71"/>
      <c r="E76" s="57">
        <f t="shared" si="41"/>
      </c>
      <c r="F76" s="57">
        <f>IF(ISBLANK(C76),"",'加算表'!G75)</f>
      </c>
      <c r="G76" s="57">
        <f t="shared" si="58"/>
      </c>
      <c r="H76" s="54">
        <f>IF(ISBLANK(C76),"",'加算表'!H75)</f>
      </c>
      <c r="I76" s="57">
        <f t="shared" si="59"/>
      </c>
      <c r="J76" s="51"/>
      <c r="K76" s="81">
        <f t="shared" si="38"/>
      </c>
      <c r="L76" s="51"/>
      <c r="M76" s="81">
        <f t="shared" si="39"/>
      </c>
      <c r="N76" s="51"/>
      <c r="O76" s="81">
        <f t="shared" si="40"/>
      </c>
      <c r="P76" s="51"/>
      <c r="Q76" s="81">
        <f t="shared" si="40"/>
      </c>
      <c r="R76" s="74"/>
      <c r="S76" s="77">
        <f t="shared" si="42"/>
      </c>
      <c r="T76" s="74"/>
      <c r="U76" s="77">
        <f t="shared" si="43"/>
      </c>
      <c r="V76" s="74"/>
      <c r="W76" s="77">
        <f t="shared" si="44"/>
      </c>
      <c r="X76" s="74"/>
      <c r="Y76" s="77">
        <f t="shared" si="45"/>
      </c>
      <c r="Z76" s="74"/>
      <c r="AA76" s="77">
        <f t="shared" si="46"/>
      </c>
      <c r="AB76" s="74"/>
      <c r="AC76" s="77">
        <f t="shared" si="47"/>
      </c>
      <c r="AD76" s="74"/>
      <c r="AE76" s="77">
        <f t="shared" si="48"/>
      </c>
      <c r="AF76" s="74"/>
      <c r="AG76" s="77">
        <f t="shared" si="49"/>
      </c>
      <c r="AH76" s="60"/>
      <c r="AI76" s="79">
        <f t="shared" si="50"/>
      </c>
      <c r="AJ76" s="60"/>
      <c r="AK76" s="79">
        <f t="shared" si="51"/>
      </c>
      <c r="AL76" s="60"/>
      <c r="AM76" s="79">
        <f t="shared" si="52"/>
      </c>
      <c r="AN76" s="60"/>
      <c r="AO76" s="79">
        <f t="shared" si="53"/>
      </c>
      <c r="AP76" s="60"/>
      <c r="AQ76" s="79">
        <f t="shared" si="54"/>
      </c>
      <c r="AR76" s="60"/>
      <c r="AS76" s="79">
        <f t="shared" si="55"/>
      </c>
      <c r="AT76" s="60"/>
      <c r="AU76" s="79">
        <f t="shared" si="56"/>
      </c>
      <c r="AV76" s="65"/>
      <c r="AW76" s="79">
        <f t="shared" si="57"/>
      </c>
    </row>
    <row r="77" spans="2:49" ht="19.5">
      <c r="B77" s="57">
        <f t="shared" si="37"/>
      </c>
      <c r="C77" s="69"/>
      <c r="D77" s="71"/>
      <c r="E77" s="57">
        <f t="shared" si="41"/>
      </c>
      <c r="F77" s="57">
        <f>IF(ISBLANK(C77),"",'加算表'!G76)</f>
      </c>
      <c r="G77" s="57">
        <f t="shared" si="58"/>
      </c>
      <c r="H77" s="54">
        <f>IF(ISBLANK(C77),"",'加算表'!H76)</f>
      </c>
      <c r="I77" s="57">
        <f t="shared" si="59"/>
      </c>
      <c r="J77" s="51"/>
      <c r="K77" s="81">
        <f t="shared" si="38"/>
      </c>
      <c r="L77" s="51"/>
      <c r="M77" s="81">
        <f t="shared" si="39"/>
      </c>
      <c r="N77" s="51"/>
      <c r="O77" s="81">
        <f t="shared" si="40"/>
      </c>
      <c r="P77" s="51"/>
      <c r="Q77" s="81">
        <f t="shared" si="40"/>
      </c>
      <c r="R77" s="74"/>
      <c r="S77" s="77">
        <f t="shared" si="42"/>
      </c>
      <c r="T77" s="74"/>
      <c r="U77" s="77">
        <f t="shared" si="43"/>
      </c>
      <c r="V77" s="74"/>
      <c r="W77" s="77">
        <f t="shared" si="44"/>
      </c>
      <c r="X77" s="74"/>
      <c r="Y77" s="77">
        <f t="shared" si="45"/>
      </c>
      <c r="Z77" s="74"/>
      <c r="AA77" s="77">
        <f t="shared" si="46"/>
      </c>
      <c r="AB77" s="74"/>
      <c r="AC77" s="77">
        <f t="shared" si="47"/>
      </c>
      <c r="AD77" s="74"/>
      <c r="AE77" s="77">
        <f t="shared" si="48"/>
      </c>
      <c r="AF77" s="74"/>
      <c r="AG77" s="77">
        <f t="shared" si="49"/>
      </c>
      <c r="AH77" s="60"/>
      <c r="AI77" s="79">
        <f t="shared" si="50"/>
      </c>
      <c r="AJ77" s="60"/>
      <c r="AK77" s="79">
        <f t="shared" si="51"/>
      </c>
      <c r="AL77" s="60"/>
      <c r="AM77" s="79">
        <f t="shared" si="52"/>
      </c>
      <c r="AN77" s="60"/>
      <c r="AO77" s="79">
        <f t="shared" si="53"/>
      </c>
      <c r="AP77" s="60"/>
      <c r="AQ77" s="79">
        <f t="shared" si="54"/>
      </c>
      <c r="AR77" s="60"/>
      <c r="AS77" s="79">
        <f t="shared" si="55"/>
      </c>
      <c r="AT77" s="60"/>
      <c r="AU77" s="79">
        <f t="shared" si="56"/>
      </c>
      <c r="AV77" s="65"/>
      <c r="AW77" s="79">
        <f t="shared" si="57"/>
      </c>
    </row>
    <row r="78" spans="2:49" ht="19.5">
      <c r="B78" s="57">
        <f t="shared" si="37"/>
      </c>
      <c r="C78" s="69"/>
      <c r="D78" s="71"/>
      <c r="E78" s="57">
        <f t="shared" si="41"/>
      </c>
      <c r="F78" s="57">
        <f>IF(ISBLANK(C78),"",'加算表'!G77)</f>
      </c>
      <c r="G78" s="57">
        <f t="shared" si="58"/>
      </c>
      <c r="H78" s="54">
        <f>IF(ISBLANK(C78),"",'加算表'!H77)</f>
      </c>
      <c r="I78" s="57">
        <f t="shared" si="59"/>
      </c>
      <c r="J78" s="51"/>
      <c r="K78" s="81">
        <f t="shared" si="38"/>
      </c>
      <c r="L78" s="51"/>
      <c r="M78" s="81">
        <f t="shared" si="39"/>
      </c>
      <c r="N78" s="51"/>
      <c r="O78" s="81">
        <f t="shared" si="40"/>
      </c>
      <c r="P78" s="51"/>
      <c r="Q78" s="81">
        <f t="shared" si="40"/>
      </c>
      <c r="R78" s="74"/>
      <c r="S78" s="77">
        <f t="shared" si="42"/>
      </c>
      <c r="T78" s="74"/>
      <c r="U78" s="77">
        <f t="shared" si="43"/>
      </c>
      <c r="V78" s="74"/>
      <c r="W78" s="77">
        <f t="shared" si="44"/>
      </c>
      <c r="X78" s="74"/>
      <c r="Y78" s="77">
        <f t="shared" si="45"/>
      </c>
      <c r="Z78" s="74"/>
      <c r="AA78" s="77">
        <f t="shared" si="46"/>
      </c>
      <c r="AB78" s="74"/>
      <c r="AC78" s="77">
        <f t="shared" si="47"/>
      </c>
      <c r="AD78" s="74"/>
      <c r="AE78" s="77">
        <f t="shared" si="48"/>
      </c>
      <c r="AF78" s="74"/>
      <c r="AG78" s="77">
        <f t="shared" si="49"/>
      </c>
      <c r="AH78" s="60"/>
      <c r="AI78" s="79">
        <f t="shared" si="50"/>
      </c>
      <c r="AJ78" s="60"/>
      <c r="AK78" s="79">
        <f t="shared" si="51"/>
      </c>
      <c r="AL78" s="60"/>
      <c r="AM78" s="79">
        <f t="shared" si="52"/>
      </c>
      <c r="AN78" s="60"/>
      <c r="AO78" s="79">
        <f t="shared" si="53"/>
      </c>
      <c r="AP78" s="60"/>
      <c r="AQ78" s="79">
        <f t="shared" si="54"/>
      </c>
      <c r="AR78" s="60"/>
      <c r="AS78" s="79">
        <f t="shared" si="55"/>
      </c>
      <c r="AT78" s="60"/>
      <c r="AU78" s="79">
        <f t="shared" si="56"/>
      </c>
      <c r="AV78" s="65"/>
      <c r="AW78" s="79">
        <f t="shared" si="57"/>
      </c>
    </row>
    <row r="79" spans="2:49" ht="19.5">
      <c r="B79" s="57">
        <f t="shared" si="37"/>
      </c>
      <c r="C79" s="69"/>
      <c r="D79" s="71"/>
      <c r="E79" s="57">
        <f t="shared" si="41"/>
      </c>
      <c r="F79" s="57">
        <f>IF(ISBLANK(C79),"",'加算表'!G78)</f>
      </c>
      <c r="G79" s="57">
        <f t="shared" si="58"/>
      </c>
      <c r="H79" s="54">
        <f>IF(ISBLANK(C79),"",'加算表'!H78)</f>
      </c>
      <c r="I79" s="57">
        <f t="shared" si="59"/>
      </c>
      <c r="J79" s="51"/>
      <c r="K79" s="81">
        <f t="shared" si="38"/>
      </c>
      <c r="L79" s="51"/>
      <c r="M79" s="81">
        <f t="shared" si="39"/>
      </c>
      <c r="N79" s="51"/>
      <c r="O79" s="81">
        <f t="shared" si="40"/>
      </c>
      <c r="P79" s="51"/>
      <c r="Q79" s="81">
        <f t="shared" si="40"/>
      </c>
      <c r="R79" s="74"/>
      <c r="S79" s="77">
        <f t="shared" si="42"/>
      </c>
      <c r="T79" s="74"/>
      <c r="U79" s="77">
        <f t="shared" si="43"/>
      </c>
      <c r="V79" s="74"/>
      <c r="W79" s="77">
        <f t="shared" si="44"/>
      </c>
      <c r="X79" s="74"/>
      <c r="Y79" s="77">
        <f t="shared" si="45"/>
      </c>
      <c r="Z79" s="74"/>
      <c r="AA79" s="77">
        <f t="shared" si="46"/>
      </c>
      <c r="AB79" s="74"/>
      <c r="AC79" s="77">
        <f t="shared" si="47"/>
      </c>
      <c r="AD79" s="74"/>
      <c r="AE79" s="77">
        <f t="shared" si="48"/>
      </c>
      <c r="AF79" s="74"/>
      <c r="AG79" s="77">
        <f t="shared" si="49"/>
      </c>
      <c r="AH79" s="60"/>
      <c r="AI79" s="79">
        <f t="shared" si="50"/>
      </c>
      <c r="AJ79" s="60"/>
      <c r="AK79" s="79">
        <f t="shared" si="51"/>
      </c>
      <c r="AL79" s="60"/>
      <c r="AM79" s="79">
        <f t="shared" si="52"/>
      </c>
      <c r="AN79" s="60"/>
      <c r="AO79" s="79">
        <f t="shared" si="53"/>
      </c>
      <c r="AP79" s="60"/>
      <c r="AQ79" s="79">
        <f t="shared" si="54"/>
      </c>
      <c r="AR79" s="60"/>
      <c r="AS79" s="79">
        <f t="shared" si="55"/>
      </c>
      <c r="AT79" s="60"/>
      <c r="AU79" s="79">
        <f t="shared" si="56"/>
      </c>
      <c r="AV79" s="65"/>
      <c r="AW79" s="79">
        <f t="shared" si="57"/>
      </c>
    </row>
    <row r="80" spans="2:49" ht="19.5">
      <c r="B80" s="57">
        <f t="shared" si="37"/>
      </c>
      <c r="C80" s="69"/>
      <c r="D80" s="71"/>
      <c r="E80" s="57">
        <f t="shared" si="41"/>
      </c>
      <c r="F80" s="57">
        <f>IF(ISBLANK(C80),"",'加算表'!G79)</f>
      </c>
      <c r="G80" s="57">
        <f t="shared" si="58"/>
      </c>
      <c r="H80" s="54">
        <f>IF(ISBLANK(C80),"",'加算表'!H79)</f>
      </c>
      <c r="I80" s="57">
        <f t="shared" si="59"/>
      </c>
      <c r="J80" s="51"/>
      <c r="K80" s="81">
        <f t="shared" si="38"/>
      </c>
      <c r="L80" s="51"/>
      <c r="M80" s="81">
        <f t="shared" si="39"/>
      </c>
      <c r="N80" s="51"/>
      <c r="O80" s="81">
        <f t="shared" si="40"/>
      </c>
      <c r="P80" s="51"/>
      <c r="Q80" s="81">
        <f t="shared" si="40"/>
      </c>
      <c r="R80" s="74"/>
      <c r="S80" s="77">
        <f t="shared" si="42"/>
      </c>
      <c r="T80" s="74"/>
      <c r="U80" s="77">
        <f t="shared" si="43"/>
      </c>
      <c r="V80" s="74"/>
      <c r="W80" s="77">
        <f t="shared" si="44"/>
      </c>
      <c r="X80" s="74"/>
      <c r="Y80" s="77">
        <f t="shared" si="45"/>
      </c>
      <c r="Z80" s="74"/>
      <c r="AA80" s="77">
        <f t="shared" si="46"/>
      </c>
      <c r="AB80" s="74"/>
      <c r="AC80" s="77">
        <f t="shared" si="47"/>
      </c>
      <c r="AD80" s="74"/>
      <c r="AE80" s="77">
        <f t="shared" si="48"/>
      </c>
      <c r="AF80" s="74"/>
      <c r="AG80" s="77">
        <f t="shared" si="49"/>
      </c>
      <c r="AH80" s="60"/>
      <c r="AI80" s="79">
        <f t="shared" si="50"/>
      </c>
      <c r="AJ80" s="60"/>
      <c r="AK80" s="79">
        <f t="shared" si="51"/>
      </c>
      <c r="AL80" s="60"/>
      <c r="AM80" s="79">
        <f t="shared" si="52"/>
      </c>
      <c r="AN80" s="60"/>
      <c r="AO80" s="79">
        <f t="shared" si="53"/>
      </c>
      <c r="AP80" s="60"/>
      <c r="AQ80" s="79">
        <f t="shared" si="54"/>
      </c>
      <c r="AR80" s="60"/>
      <c r="AS80" s="79">
        <f t="shared" si="55"/>
      </c>
      <c r="AT80" s="60"/>
      <c r="AU80" s="79">
        <f t="shared" si="56"/>
      </c>
      <c r="AV80" s="65"/>
      <c r="AW80" s="79">
        <f t="shared" si="57"/>
      </c>
    </row>
    <row r="81" spans="2:49" ht="19.5">
      <c r="B81" s="57">
        <f t="shared" si="37"/>
      </c>
      <c r="C81" s="69"/>
      <c r="D81" s="71"/>
      <c r="E81" s="57">
        <f t="shared" si="41"/>
      </c>
      <c r="F81" s="57">
        <f>IF(ISBLANK(C81),"",'加算表'!G80)</f>
      </c>
      <c r="G81" s="57">
        <f t="shared" si="58"/>
      </c>
      <c r="H81" s="54">
        <f>IF(ISBLANK(C81),"",'加算表'!H80)</f>
      </c>
      <c r="I81" s="57">
        <f t="shared" si="59"/>
      </c>
      <c r="J81" s="51"/>
      <c r="K81" s="81">
        <f t="shared" si="38"/>
      </c>
      <c r="L81" s="51"/>
      <c r="M81" s="81">
        <f t="shared" si="39"/>
      </c>
      <c r="N81" s="51"/>
      <c r="O81" s="81">
        <f t="shared" si="40"/>
      </c>
      <c r="P81" s="51"/>
      <c r="Q81" s="81">
        <f t="shared" si="40"/>
      </c>
      <c r="R81" s="74"/>
      <c r="S81" s="77">
        <f t="shared" si="42"/>
      </c>
      <c r="T81" s="74"/>
      <c r="U81" s="77">
        <f t="shared" si="43"/>
      </c>
      <c r="V81" s="74"/>
      <c r="W81" s="77">
        <f t="shared" si="44"/>
      </c>
      <c r="X81" s="74"/>
      <c r="Y81" s="77">
        <f t="shared" si="45"/>
      </c>
      <c r="Z81" s="74"/>
      <c r="AA81" s="77">
        <f t="shared" si="46"/>
      </c>
      <c r="AB81" s="74"/>
      <c r="AC81" s="77">
        <f t="shared" si="47"/>
      </c>
      <c r="AD81" s="74"/>
      <c r="AE81" s="77">
        <f t="shared" si="48"/>
      </c>
      <c r="AF81" s="74"/>
      <c r="AG81" s="77">
        <f t="shared" si="49"/>
      </c>
      <c r="AH81" s="60"/>
      <c r="AI81" s="79">
        <f t="shared" si="50"/>
      </c>
      <c r="AJ81" s="60"/>
      <c r="AK81" s="79">
        <f t="shared" si="51"/>
      </c>
      <c r="AL81" s="60"/>
      <c r="AM81" s="79">
        <f t="shared" si="52"/>
      </c>
      <c r="AN81" s="60"/>
      <c r="AO81" s="79">
        <f t="shared" si="53"/>
      </c>
      <c r="AP81" s="60"/>
      <c r="AQ81" s="79">
        <f t="shared" si="54"/>
      </c>
      <c r="AR81" s="60"/>
      <c r="AS81" s="79">
        <f t="shared" si="55"/>
      </c>
      <c r="AT81" s="60"/>
      <c r="AU81" s="79">
        <f t="shared" si="56"/>
      </c>
      <c r="AV81" s="65"/>
      <c r="AW81" s="79">
        <f t="shared" si="57"/>
      </c>
    </row>
    <row r="82" spans="2:49" ht="19.5">
      <c r="B82" s="57">
        <f t="shared" si="37"/>
      </c>
      <c r="C82" s="69"/>
      <c r="D82" s="71"/>
      <c r="E82" s="57">
        <f t="shared" si="41"/>
      </c>
      <c r="F82" s="57">
        <f>IF(ISBLANK(C82),"",'加算表'!G81)</f>
      </c>
      <c r="G82" s="57">
        <f t="shared" si="58"/>
      </c>
      <c r="H82" s="54">
        <f>IF(ISBLANK(C82),"",'加算表'!H81)</f>
      </c>
      <c r="I82" s="57">
        <f t="shared" si="59"/>
      </c>
      <c r="J82" s="51"/>
      <c r="K82" s="81">
        <f t="shared" si="38"/>
      </c>
      <c r="L82" s="51"/>
      <c r="M82" s="81">
        <f t="shared" si="39"/>
      </c>
      <c r="N82" s="51"/>
      <c r="O82" s="81">
        <f t="shared" si="40"/>
      </c>
      <c r="P82" s="51"/>
      <c r="Q82" s="81">
        <f t="shared" si="40"/>
      </c>
      <c r="R82" s="74"/>
      <c r="S82" s="77">
        <f t="shared" si="42"/>
      </c>
      <c r="T82" s="74"/>
      <c r="U82" s="77">
        <f t="shared" si="43"/>
      </c>
      <c r="V82" s="74"/>
      <c r="W82" s="77">
        <f t="shared" si="44"/>
      </c>
      <c r="X82" s="74"/>
      <c r="Y82" s="77">
        <f t="shared" si="45"/>
      </c>
      <c r="Z82" s="74"/>
      <c r="AA82" s="77">
        <f t="shared" si="46"/>
      </c>
      <c r="AB82" s="74"/>
      <c r="AC82" s="77">
        <f t="shared" si="47"/>
      </c>
      <c r="AD82" s="74"/>
      <c r="AE82" s="77">
        <f t="shared" si="48"/>
      </c>
      <c r="AF82" s="74"/>
      <c r="AG82" s="77">
        <f t="shared" si="49"/>
      </c>
      <c r="AH82" s="60"/>
      <c r="AI82" s="79">
        <f t="shared" si="50"/>
      </c>
      <c r="AJ82" s="60"/>
      <c r="AK82" s="79">
        <f t="shared" si="51"/>
      </c>
      <c r="AL82" s="60"/>
      <c r="AM82" s="79">
        <f t="shared" si="52"/>
      </c>
      <c r="AN82" s="60"/>
      <c r="AO82" s="79">
        <f t="shared" si="53"/>
      </c>
      <c r="AP82" s="60"/>
      <c r="AQ82" s="79">
        <f t="shared" si="54"/>
      </c>
      <c r="AR82" s="60"/>
      <c r="AS82" s="79">
        <f t="shared" si="55"/>
      </c>
      <c r="AT82" s="60"/>
      <c r="AU82" s="79">
        <f t="shared" si="56"/>
      </c>
      <c r="AV82" s="65"/>
      <c r="AW82" s="79">
        <f t="shared" si="57"/>
      </c>
    </row>
    <row r="83" spans="2:49" ht="19.5">
      <c r="B83" s="57">
        <f t="shared" si="37"/>
      </c>
      <c r="C83" s="69"/>
      <c r="D83" s="71"/>
      <c r="E83" s="57">
        <f t="shared" si="41"/>
      </c>
      <c r="F83" s="57">
        <f>IF(ISBLANK(C83),"",'加算表'!G82)</f>
      </c>
      <c r="G83" s="57">
        <f t="shared" si="58"/>
      </c>
      <c r="H83" s="54">
        <f>IF(ISBLANK(C83),"",'加算表'!H82)</f>
      </c>
      <c r="I83" s="57">
        <f t="shared" si="59"/>
      </c>
      <c r="J83" s="51"/>
      <c r="K83" s="81">
        <f t="shared" si="38"/>
      </c>
      <c r="L83" s="51"/>
      <c r="M83" s="81">
        <f t="shared" si="39"/>
      </c>
      <c r="N83" s="51"/>
      <c r="O83" s="81">
        <f t="shared" si="40"/>
      </c>
      <c r="P83" s="51"/>
      <c r="Q83" s="81">
        <f t="shared" si="40"/>
      </c>
      <c r="R83" s="74"/>
      <c r="S83" s="77">
        <f t="shared" si="42"/>
      </c>
      <c r="T83" s="74"/>
      <c r="U83" s="77">
        <f t="shared" si="43"/>
      </c>
      <c r="V83" s="74"/>
      <c r="W83" s="77">
        <f t="shared" si="44"/>
      </c>
      <c r="X83" s="74"/>
      <c r="Y83" s="77">
        <f t="shared" si="45"/>
      </c>
      <c r="Z83" s="74"/>
      <c r="AA83" s="77">
        <f t="shared" si="46"/>
      </c>
      <c r="AB83" s="74"/>
      <c r="AC83" s="77">
        <f t="shared" si="47"/>
      </c>
      <c r="AD83" s="74"/>
      <c r="AE83" s="77">
        <f t="shared" si="48"/>
      </c>
      <c r="AF83" s="74"/>
      <c r="AG83" s="77">
        <f t="shared" si="49"/>
      </c>
      <c r="AH83" s="60"/>
      <c r="AI83" s="79">
        <f t="shared" si="50"/>
      </c>
      <c r="AJ83" s="60"/>
      <c r="AK83" s="79">
        <f t="shared" si="51"/>
      </c>
      <c r="AL83" s="60"/>
      <c r="AM83" s="79">
        <f t="shared" si="52"/>
      </c>
      <c r="AN83" s="60"/>
      <c r="AO83" s="79">
        <f t="shared" si="53"/>
      </c>
      <c r="AP83" s="60"/>
      <c r="AQ83" s="79">
        <f t="shared" si="54"/>
      </c>
      <c r="AR83" s="60"/>
      <c r="AS83" s="79">
        <f t="shared" si="55"/>
      </c>
      <c r="AT83" s="60"/>
      <c r="AU83" s="79">
        <f t="shared" si="56"/>
      </c>
      <c r="AV83" s="65"/>
      <c r="AW83" s="79">
        <f t="shared" si="57"/>
      </c>
    </row>
  </sheetData>
  <autoFilter ref="A3:AX83"/>
  <printOptions/>
  <pageMargins left="0.75" right="0.75" top="1" bottom="1" header="0.512" footer="0.512"/>
  <pageSetup orientation="portrait" paperSize="1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D82"/>
  <sheetViews>
    <sheetView workbookViewId="0" topLeftCell="A1">
      <pane xSplit="6" ySplit="2" topLeftCell="G1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B1" sqref="AB1:AB65536"/>
    </sheetView>
  </sheetViews>
  <sheetFormatPr defaultColWidth="13.00390625" defaultRowHeight="13.5"/>
  <cols>
    <col min="1" max="1" width="4.875" style="3" customWidth="1"/>
    <col min="2" max="2" width="12.875" style="3" customWidth="1"/>
    <col min="3" max="4" width="12.875" style="47" hidden="1" customWidth="1"/>
    <col min="5" max="5" width="12.875" style="25" hidden="1" customWidth="1"/>
    <col min="6" max="6" width="12.875" style="26" hidden="1" customWidth="1"/>
    <col min="7" max="7" width="12.875" style="27" customWidth="1"/>
    <col min="8" max="8" width="12.875" style="28" customWidth="1"/>
    <col min="9" max="28" width="0" style="3" hidden="1" customWidth="1"/>
    <col min="29" max="16384" width="12.875" style="3" customWidth="1"/>
  </cols>
  <sheetData>
    <row r="1" spans="3:108" ht="21" thickBot="1">
      <c r="C1" s="83" t="s">
        <v>95</v>
      </c>
      <c r="D1" s="83"/>
      <c r="I1" s="3">
        <f>COUNT(I3:I82)</f>
        <v>21</v>
      </c>
      <c r="J1" s="3">
        <f aca="true" t="shared" si="0" ref="J1:BU1">COUNT(J3:J82)</f>
        <v>23</v>
      </c>
      <c r="K1" s="3">
        <f t="shared" si="0"/>
        <v>23</v>
      </c>
      <c r="L1" s="3">
        <f t="shared" si="0"/>
        <v>23</v>
      </c>
      <c r="M1" s="3">
        <f t="shared" si="0"/>
        <v>24</v>
      </c>
      <c r="N1" s="3">
        <f t="shared" si="0"/>
        <v>21</v>
      </c>
      <c r="O1" s="3">
        <f t="shared" si="0"/>
        <v>23</v>
      </c>
      <c r="P1" s="3">
        <f t="shared" si="0"/>
        <v>0</v>
      </c>
      <c r="Q1" s="3">
        <f t="shared" si="0"/>
        <v>0</v>
      </c>
      <c r="R1" s="3">
        <f t="shared" si="0"/>
        <v>16</v>
      </c>
      <c r="S1" s="3">
        <f t="shared" si="0"/>
        <v>22</v>
      </c>
      <c r="T1" s="3">
        <f t="shared" si="0"/>
        <v>21</v>
      </c>
      <c r="U1" s="3">
        <f t="shared" si="0"/>
        <v>21</v>
      </c>
      <c r="V1" s="3">
        <f t="shared" si="0"/>
        <v>23</v>
      </c>
      <c r="W1" s="3">
        <f t="shared" si="0"/>
        <v>22</v>
      </c>
      <c r="X1" s="3">
        <f t="shared" si="0"/>
        <v>22</v>
      </c>
      <c r="Y1" s="3">
        <f t="shared" si="0"/>
        <v>24</v>
      </c>
      <c r="Z1" s="3">
        <f t="shared" si="0"/>
        <v>21</v>
      </c>
      <c r="AA1" s="3">
        <f t="shared" si="0"/>
        <v>23</v>
      </c>
      <c r="AB1" s="3">
        <f t="shared" si="0"/>
        <v>22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t="shared" si="0"/>
        <v>0</v>
      </c>
      <c r="BP1" s="3">
        <f t="shared" si="0"/>
        <v>0</v>
      </c>
      <c r="BQ1" s="3">
        <f t="shared" si="0"/>
        <v>0</v>
      </c>
      <c r="BR1" s="3">
        <f t="shared" si="0"/>
        <v>0</v>
      </c>
      <c r="BS1" s="3">
        <f t="shared" si="0"/>
        <v>0</v>
      </c>
      <c r="BT1" s="3">
        <f t="shared" si="0"/>
        <v>0</v>
      </c>
      <c r="BU1" s="3">
        <f t="shared" si="0"/>
        <v>0</v>
      </c>
      <c r="BV1" s="3">
        <f aca="true" t="shared" si="1" ref="BV1:DD1">COUNT(BV3:BV82)</f>
        <v>0</v>
      </c>
      <c r="BW1" s="3">
        <f t="shared" si="1"/>
        <v>0</v>
      </c>
      <c r="BX1" s="3">
        <f t="shared" si="1"/>
        <v>0</v>
      </c>
      <c r="BY1" s="3">
        <f t="shared" si="1"/>
        <v>0</v>
      </c>
      <c r="BZ1" s="3">
        <f t="shared" si="1"/>
        <v>0</v>
      </c>
      <c r="CA1" s="3">
        <f t="shared" si="1"/>
        <v>0</v>
      </c>
      <c r="CB1" s="3">
        <f t="shared" si="1"/>
        <v>0</v>
      </c>
      <c r="CC1" s="3">
        <f t="shared" si="1"/>
        <v>0</v>
      </c>
      <c r="CD1" s="3">
        <f t="shared" si="1"/>
        <v>0</v>
      </c>
      <c r="CE1" s="3">
        <f t="shared" si="1"/>
        <v>0</v>
      </c>
      <c r="CF1" s="3">
        <f t="shared" si="1"/>
        <v>0</v>
      </c>
      <c r="CG1" s="3">
        <f t="shared" si="1"/>
        <v>0</v>
      </c>
      <c r="CH1" s="3">
        <f t="shared" si="1"/>
        <v>0</v>
      </c>
      <c r="CI1" s="3">
        <f t="shared" si="1"/>
        <v>0</v>
      </c>
      <c r="CJ1" s="3">
        <f t="shared" si="1"/>
        <v>0</v>
      </c>
      <c r="CK1" s="3">
        <f t="shared" si="1"/>
        <v>0</v>
      </c>
      <c r="CL1" s="3">
        <f t="shared" si="1"/>
        <v>0</v>
      </c>
      <c r="CM1" s="3">
        <f t="shared" si="1"/>
        <v>0</v>
      </c>
      <c r="CN1" s="3">
        <f t="shared" si="1"/>
        <v>0</v>
      </c>
      <c r="CO1" s="3">
        <f t="shared" si="1"/>
        <v>0</v>
      </c>
      <c r="CP1" s="3">
        <f t="shared" si="1"/>
        <v>0</v>
      </c>
      <c r="CQ1" s="3">
        <f t="shared" si="1"/>
        <v>0</v>
      </c>
      <c r="CR1" s="3">
        <f t="shared" si="1"/>
        <v>0</v>
      </c>
      <c r="CS1" s="3">
        <f t="shared" si="1"/>
        <v>0</v>
      </c>
      <c r="CT1" s="3">
        <f t="shared" si="1"/>
        <v>0</v>
      </c>
      <c r="CU1" s="3">
        <f t="shared" si="1"/>
        <v>0</v>
      </c>
      <c r="CV1" s="3">
        <f t="shared" si="1"/>
        <v>0</v>
      </c>
      <c r="CW1" s="3">
        <f t="shared" si="1"/>
        <v>0</v>
      </c>
      <c r="CX1" s="3">
        <f t="shared" si="1"/>
        <v>0</v>
      </c>
      <c r="CY1" s="3">
        <f t="shared" si="1"/>
        <v>0</v>
      </c>
      <c r="CZ1" s="3">
        <f t="shared" si="1"/>
        <v>0</v>
      </c>
      <c r="DA1" s="3">
        <f t="shared" si="1"/>
        <v>0</v>
      </c>
      <c r="DB1" s="3">
        <f t="shared" si="1"/>
        <v>0</v>
      </c>
      <c r="DC1" s="3">
        <f t="shared" si="1"/>
        <v>0</v>
      </c>
      <c r="DD1" s="3">
        <f t="shared" si="1"/>
        <v>0</v>
      </c>
    </row>
    <row r="2" spans="2:108" ht="21" thickBot="1">
      <c r="B2" s="4" t="s">
        <v>96</v>
      </c>
      <c r="C2" s="29" t="s">
        <v>118</v>
      </c>
      <c r="D2" s="29" t="s">
        <v>98</v>
      </c>
      <c r="E2" s="30" t="s">
        <v>130</v>
      </c>
      <c r="F2" s="31" t="s">
        <v>129</v>
      </c>
      <c r="G2" s="30" t="s">
        <v>40</v>
      </c>
      <c r="H2" s="32" t="s">
        <v>41</v>
      </c>
      <c r="I2" s="6">
        <v>38525</v>
      </c>
      <c r="J2" s="6">
        <f>I2+7</f>
        <v>38532</v>
      </c>
      <c r="K2" s="6">
        <f aca="true" t="shared" si="2" ref="K2:BV2">J2+7</f>
        <v>38539</v>
      </c>
      <c r="L2" s="6">
        <f t="shared" si="2"/>
        <v>38546</v>
      </c>
      <c r="M2" s="6">
        <f t="shared" si="2"/>
        <v>38553</v>
      </c>
      <c r="N2" s="6">
        <f t="shared" si="2"/>
        <v>38560</v>
      </c>
      <c r="O2" s="6">
        <f t="shared" si="2"/>
        <v>38567</v>
      </c>
      <c r="P2" s="6">
        <f t="shared" si="2"/>
        <v>38574</v>
      </c>
      <c r="Q2" s="6">
        <f t="shared" si="2"/>
        <v>38581</v>
      </c>
      <c r="R2" s="6">
        <f t="shared" si="2"/>
        <v>38588</v>
      </c>
      <c r="S2" s="6">
        <f t="shared" si="2"/>
        <v>38595</v>
      </c>
      <c r="T2" s="6">
        <f t="shared" si="2"/>
        <v>38602</v>
      </c>
      <c r="U2" s="6">
        <f t="shared" si="2"/>
        <v>38609</v>
      </c>
      <c r="V2" s="6">
        <f t="shared" si="2"/>
        <v>38616</v>
      </c>
      <c r="W2" s="6">
        <f t="shared" si="2"/>
        <v>38623</v>
      </c>
      <c r="X2" s="6">
        <f t="shared" si="2"/>
        <v>38630</v>
      </c>
      <c r="Y2" s="6">
        <f t="shared" si="2"/>
        <v>38637</v>
      </c>
      <c r="Z2" s="6">
        <f t="shared" si="2"/>
        <v>38644</v>
      </c>
      <c r="AA2" s="6">
        <f t="shared" si="2"/>
        <v>38651</v>
      </c>
      <c r="AB2" s="6">
        <f t="shared" si="2"/>
        <v>38658</v>
      </c>
      <c r="AC2" s="6">
        <f t="shared" si="2"/>
        <v>38665</v>
      </c>
      <c r="AD2" s="6">
        <f t="shared" si="2"/>
        <v>38672</v>
      </c>
      <c r="AE2" s="6">
        <f t="shared" si="2"/>
        <v>38679</v>
      </c>
      <c r="AF2" s="6">
        <f t="shared" si="2"/>
        <v>38686</v>
      </c>
      <c r="AG2" s="6">
        <f t="shared" si="2"/>
        <v>38693</v>
      </c>
      <c r="AH2" s="6">
        <f t="shared" si="2"/>
        <v>38700</v>
      </c>
      <c r="AI2" s="6">
        <f t="shared" si="2"/>
        <v>38707</v>
      </c>
      <c r="AJ2" s="6">
        <f t="shared" si="2"/>
        <v>38714</v>
      </c>
      <c r="AK2" s="6">
        <f t="shared" si="2"/>
        <v>38721</v>
      </c>
      <c r="AL2" s="6">
        <f t="shared" si="2"/>
        <v>38728</v>
      </c>
      <c r="AM2" s="6">
        <f t="shared" si="2"/>
        <v>38735</v>
      </c>
      <c r="AN2" s="6">
        <f t="shared" si="2"/>
        <v>38742</v>
      </c>
      <c r="AO2" s="6">
        <f t="shared" si="2"/>
        <v>38749</v>
      </c>
      <c r="AP2" s="6">
        <f t="shared" si="2"/>
        <v>38756</v>
      </c>
      <c r="AQ2" s="6">
        <f t="shared" si="2"/>
        <v>38763</v>
      </c>
      <c r="AR2" s="6">
        <f t="shared" si="2"/>
        <v>38770</v>
      </c>
      <c r="AS2" s="6">
        <f t="shared" si="2"/>
        <v>38777</v>
      </c>
      <c r="AT2" s="6">
        <f t="shared" si="2"/>
        <v>38784</v>
      </c>
      <c r="AU2" s="6">
        <f t="shared" si="2"/>
        <v>38791</v>
      </c>
      <c r="AV2" s="6">
        <f t="shared" si="2"/>
        <v>38798</v>
      </c>
      <c r="AW2" s="6">
        <f t="shared" si="2"/>
        <v>38805</v>
      </c>
      <c r="AX2" s="6">
        <f t="shared" si="2"/>
        <v>38812</v>
      </c>
      <c r="AY2" s="6">
        <f t="shared" si="2"/>
        <v>38819</v>
      </c>
      <c r="AZ2" s="6">
        <f t="shared" si="2"/>
        <v>38826</v>
      </c>
      <c r="BA2" s="6">
        <f t="shared" si="2"/>
        <v>38833</v>
      </c>
      <c r="BB2" s="6">
        <f t="shared" si="2"/>
        <v>38840</v>
      </c>
      <c r="BC2" s="6">
        <f t="shared" si="2"/>
        <v>38847</v>
      </c>
      <c r="BD2" s="6">
        <f t="shared" si="2"/>
        <v>38854</v>
      </c>
      <c r="BE2" s="6">
        <f t="shared" si="2"/>
        <v>38861</v>
      </c>
      <c r="BF2" s="6">
        <f t="shared" si="2"/>
        <v>38868</v>
      </c>
      <c r="BG2" s="6">
        <f t="shared" si="2"/>
        <v>38875</v>
      </c>
      <c r="BH2" s="6">
        <f t="shared" si="2"/>
        <v>38882</v>
      </c>
      <c r="BI2" s="6">
        <f t="shared" si="2"/>
        <v>38889</v>
      </c>
      <c r="BJ2" s="6">
        <f t="shared" si="2"/>
        <v>38896</v>
      </c>
      <c r="BK2" s="6">
        <f t="shared" si="2"/>
        <v>38903</v>
      </c>
      <c r="BL2" s="6">
        <f t="shared" si="2"/>
        <v>38910</v>
      </c>
      <c r="BM2" s="6">
        <f t="shared" si="2"/>
        <v>38917</v>
      </c>
      <c r="BN2" s="6">
        <f t="shared" si="2"/>
        <v>38924</v>
      </c>
      <c r="BO2" s="6">
        <f t="shared" si="2"/>
        <v>38931</v>
      </c>
      <c r="BP2" s="6">
        <f t="shared" si="2"/>
        <v>38938</v>
      </c>
      <c r="BQ2" s="6">
        <f t="shared" si="2"/>
        <v>38945</v>
      </c>
      <c r="BR2" s="6">
        <f t="shared" si="2"/>
        <v>38952</v>
      </c>
      <c r="BS2" s="6">
        <f t="shared" si="2"/>
        <v>38959</v>
      </c>
      <c r="BT2" s="6">
        <f t="shared" si="2"/>
        <v>38966</v>
      </c>
      <c r="BU2" s="6">
        <f t="shared" si="2"/>
        <v>38973</v>
      </c>
      <c r="BV2" s="6">
        <f t="shared" si="2"/>
        <v>38980</v>
      </c>
      <c r="BW2" s="6">
        <f aca="true" t="shared" si="3" ref="BW2:DD2">BV2+7</f>
        <v>38987</v>
      </c>
      <c r="BX2" s="6">
        <f t="shared" si="3"/>
        <v>38994</v>
      </c>
      <c r="BY2" s="6">
        <f t="shared" si="3"/>
        <v>39001</v>
      </c>
      <c r="BZ2" s="6">
        <f t="shared" si="3"/>
        <v>39008</v>
      </c>
      <c r="CA2" s="6">
        <f t="shared" si="3"/>
        <v>39015</v>
      </c>
      <c r="CB2" s="6">
        <f t="shared" si="3"/>
        <v>39022</v>
      </c>
      <c r="CC2" s="6">
        <f t="shared" si="3"/>
        <v>39029</v>
      </c>
      <c r="CD2" s="6">
        <f t="shared" si="3"/>
        <v>39036</v>
      </c>
      <c r="CE2" s="6">
        <f t="shared" si="3"/>
        <v>39043</v>
      </c>
      <c r="CF2" s="6">
        <f t="shared" si="3"/>
        <v>39050</v>
      </c>
      <c r="CG2" s="6">
        <f t="shared" si="3"/>
        <v>39057</v>
      </c>
      <c r="CH2" s="6">
        <f t="shared" si="3"/>
        <v>39064</v>
      </c>
      <c r="CI2" s="6">
        <f t="shared" si="3"/>
        <v>39071</v>
      </c>
      <c r="CJ2" s="6">
        <f t="shared" si="3"/>
        <v>39078</v>
      </c>
      <c r="CK2" s="6">
        <f t="shared" si="3"/>
        <v>39085</v>
      </c>
      <c r="CL2" s="6">
        <f t="shared" si="3"/>
        <v>39092</v>
      </c>
      <c r="CM2" s="6">
        <f t="shared" si="3"/>
        <v>39099</v>
      </c>
      <c r="CN2" s="6">
        <f t="shared" si="3"/>
        <v>39106</v>
      </c>
      <c r="CO2" s="6">
        <f t="shared" si="3"/>
        <v>39113</v>
      </c>
      <c r="CP2" s="6">
        <f t="shared" si="3"/>
        <v>39120</v>
      </c>
      <c r="CQ2" s="6">
        <f t="shared" si="3"/>
        <v>39127</v>
      </c>
      <c r="CR2" s="6">
        <f t="shared" si="3"/>
        <v>39134</v>
      </c>
      <c r="CS2" s="6">
        <f t="shared" si="3"/>
        <v>39141</v>
      </c>
      <c r="CT2" s="6">
        <f t="shared" si="3"/>
        <v>39148</v>
      </c>
      <c r="CU2" s="6">
        <f t="shared" si="3"/>
        <v>39155</v>
      </c>
      <c r="CV2" s="6">
        <f t="shared" si="3"/>
        <v>39162</v>
      </c>
      <c r="CW2" s="6">
        <f t="shared" si="3"/>
        <v>39169</v>
      </c>
      <c r="CX2" s="6">
        <f t="shared" si="3"/>
        <v>39176</v>
      </c>
      <c r="CY2" s="6">
        <f t="shared" si="3"/>
        <v>39183</v>
      </c>
      <c r="CZ2" s="6">
        <f t="shared" si="3"/>
        <v>39190</v>
      </c>
      <c r="DA2" s="6">
        <f t="shared" si="3"/>
        <v>39197</v>
      </c>
      <c r="DB2" s="6">
        <f t="shared" si="3"/>
        <v>39204</v>
      </c>
      <c r="DC2" s="6">
        <f t="shared" si="3"/>
        <v>39211</v>
      </c>
      <c r="DD2" s="6">
        <f t="shared" si="3"/>
        <v>39218</v>
      </c>
    </row>
    <row r="3" spans="2:108" ht="19.5">
      <c r="B3" s="8" t="str">
        <f>IF(ISBLANK('希望リスト'!C4),"",'希望リスト'!C4)</f>
        <v>Darkandy</v>
      </c>
      <c r="C3" s="33">
        <v>69</v>
      </c>
      <c r="D3" s="33">
        <v>77</v>
      </c>
      <c r="E3" s="34">
        <f aca="true" t="shared" si="4" ref="E3:E34">C3+SUM(I3:DD3)</f>
        <v>95</v>
      </c>
      <c r="F3" s="35">
        <f aca="true" t="shared" si="5" ref="F3:F34">D3+SUM(I3:DD3)</f>
        <v>103</v>
      </c>
      <c r="G3" s="34">
        <f>E3-'北国消費表'!C3</f>
        <v>13</v>
      </c>
      <c r="H3" s="36">
        <f>F3-'4国消費表'!C3</f>
        <v>99</v>
      </c>
      <c r="I3" s="11"/>
      <c r="J3" s="11">
        <v>2</v>
      </c>
      <c r="K3" s="11">
        <v>2</v>
      </c>
      <c r="L3" s="11">
        <v>2</v>
      </c>
      <c r="M3" s="11">
        <v>2</v>
      </c>
      <c r="N3" s="11"/>
      <c r="O3" s="11"/>
      <c r="P3" s="11"/>
      <c r="Q3" s="11"/>
      <c r="R3" s="11"/>
      <c r="S3" s="11"/>
      <c r="T3" s="11">
        <v>2</v>
      </c>
      <c r="U3" s="11">
        <v>2</v>
      </c>
      <c r="V3" s="11">
        <v>2</v>
      </c>
      <c r="W3" s="11">
        <v>2</v>
      </c>
      <c r="X3" s="11">
        <v>2</v>
      </c>
      <c r="Y3" s="11">
        <v>2</v>
      </c>
      <c r="Z3" s="11">
        <v>2</v>
      </c>
      <c r="AA3" s="11">
        <v>2</v>
      </c>
      <c r="AB3" s="11">
        <v>2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2:108" ht="19.5">
      <c r="B4" s="12" t="str">
        <f>IF(ISBLANK('希望リスト'!C5),"",'希望リスト'!C5)</f>
        <v>Drewin</v>
      </c>
      <c r="C4" s="37">
        <v>69</v>
      </c>
      <c r="D4" s="37">
        <v>139</v>
      </c>
      <c r="E4" s="38">
        <f t="shared" si="4"/>
        <v>69</v>
      </c>
      <c r="F4" s="39">
        <f t="shared" si="5"/>
        <v>139</v>
      </c>
      <c r="G4" s="40">
        <f>E4-'北国消費表'!C4</f>
        <v>69</v>
      </c>
      <c r="H4" s="41">
        <f>F4-'4国消費表'!C4</f>
        <v>139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</row>
    <row r="5" spans="2:108" ht="19.5">
      <c r="B5" s="12" t="str">
        <f>IF(ISBLANK('希望リスト'!C6),"",'希望リスト'!C6)</f>
        <v>Edir</v>
      </c>
      <c r="C5" s="37">
        <v>10</v>
      </c>
      <c r="D5" s="37">
        <v>100</v>
      </c>
      <c r="E5" s="38">
        <f t="shared" si="4"/>
        <v>42</v>
      </c>
      <c r="F5" s="39">
        <f t="shared" si="5"/>
        <v>132</v>
      </c>
      <c r="G5" s="40">
        <f>E5-'北国消費表'!C5</f>
        <v>36</v>
      </c>
      <c r="H5" s="41">
        <f>F5-'4国消費表'!C5</f>
        <v>114</v>
      </c>
      <c r="I5" s="15"/>
      <c r="J5" s="15">
        <v>2</v>
      </c>
      <c r="K5" s="15">
        <v>2</v>
      </c>
      <c r="L5" s="15">
        <v>2</v>
      </c>
      <c r="M5" s="15">
        <v>2</v>
      </c>
      <c r="N5" s="15">
        <v>2</v>
      </c>
      <c r="O5" s="15">
        <v>2</v>
      </c>
      <c r="P5" s="15"/>
      <c r="Q5" s="15"/>
      <c r="R5" s="15">
        <v>2</v>
      </c>
      <c r="S5" s="15"/>
      <c r="T5" s="15">
        <v>2</v>
      </c>
      <c r="U5" s="15">
        <v>2</v>
      </c>
      <c r="V5" s="15">
        <v>2</v>
      </c>
      <c r="W5" s="15">
        <v>2</v>
      </c>
      <c r="X5" s="15">
        <v>2</v>
      </c>
      <c r="Y5" s="15">
        <v>2</v>
      </c>
      <c r="Z5" s="15">
        <v>2</v>
      </c>
      <c r="AA5" s="15">
        <v>2</v>
      </c>
      <c r="AB5" s="15">
        <v>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</row>
    <row r="6" spans="2:108" ht="19.5">
      <c r="B6" s="12" t="str">
        <f>IF(ISBLANK('希望リスト'!C7),"",'希望リスト'!C7)</f>
        <v>Fury</v>
      </c>
      <c r="C6" s="37">
        <v>109</v>
      </c>
      <c r="D6" s="37">
        <v>157</v>
      </c>
      <c r="E6" s="38">
        <f t="shared" si="4"/>
        <v>128</v>
      </c>
      <c r="F6" s="39">
        <f t="shared" si="5"/>
        <v>176</v>
      </c>
      <c r="G6" s="40">
        <f>E6-'北国消費表'!C6</f>
        <v>106</v>
      </c>
      <c r="H6" s="41">
        <f>F6-'4国消費表'!C6</f>
        <v>174</v>
      </c>
      <c r="I6" s="15">
        <v>1</v>
      </c>
      <c r="J6" s="15"/>
      <c r="K6" s="15">
        <v>2</v>
      </c>
      <c r="L6" s="15"/>
      <c r="M6" s="15">
        <v>2</v>
      </c>
      <c r="N6" s="15">
        <v>2</v>
      </c>
      <c r="O6" s="15">
        <v>2</v>
      </c>
      <c r="P6" s="15"/>
      <c r="Q6" s="15"/>
      <c r="R6" s="15"/>
      <c r="S6" s="15">
        <v>2</v>
      </c>
      <c r="T6" s="15">
        <v>2</v>
      </c>
      <c r="U6" s="15"/>
      <c r="V6" s="15"/>
      <c r="W6" s="15"/>
      <c r="X6" s="15"/>
      <c r="Y6" s="15">
        <v>2</v>
      </c>
      <c r="Z6" s="15">
        <v>2</v>
      </c>
      <c r="AA6" s="15"/>
      <c r="AB6" s="15">
        <v>2</v>
      </c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</row>
    <row r="7" spans="2:108" ht="19.5">
      <c r="B7" s="12" t="str">
        <f>IF(ISBLANK('希望リスト'!C8),"",'希望リスト'!C8)</f>
        <v>Gelande</v>
      </c>
      <c r="C7" s="37">
        <v>30</v>
      </c>
      <c r="D7" s="37">
        <v>190</v>
      </c>
      <c r="E7" s="38">
        <f t="shared" si="4"/>
        <v>60</v>
      </c>
      <c r="F7" s="39">
        <f t="shared" si="5"/>
        <v>220</v>
      </c>
      <c r="G7" s="40">
        <f>E7-'北国消費表'!C7</f>
        <v>40</v>
      </c>
      <c r="H7" s="41">
        <f>F7-'4国消費表'!C7</f>
        <v>218</v>
      </c>
      <c r="I7" s="15">
        <v>2</v>
      </c>
      <c r="J7" s="15">
        <v>2</v>
      </c>
      <c r="K7" s="15">
        <v>2</v>
      </c>
      <c r="L7" s="15">
        <v>2</v>
      </c>
      <c r="M7" s="15">
        <v>2</v>
      </c>
      <c r="N7" s="15">
        <v>2</v>
      </c>
      <c r="O7" s="15">
        <v>2</v>
      </c>
      <c r="P7" s="15"/>
      <c r="Q7" s="15"/>
      <c r="R7" s="15"/>
      <c r="S7" s="15">
        <v>2</v>
      </c>
      <c r="T7" s="15">
        <v>2</v>
      </c>
      <c r="U7" s="15">
        <v>2</v>
      </c>
      <c r="V7" s="15">
        <v>2</v>
      </c>
      <c r="W7" s="15">
        <v>2</v>
      </c>
      <c r="X7" s="15">
        <v>2</v>
      </c>
      <c r="Y7" s="15"/>
      <c r="Z7" s="15">
        <v>2</v>
      </c>
      <c r="AA7" s="15"/>
      <c r="AB7" s="15">
        <v>2</v>
      </c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2:108" ht="19.5">
      <c r="B8" s="12" t="str">
        <f>IF(ISBLANK('希望リスト'!C9),"",'希望リスト'!C9)</f>
        <v>Gertrude</v>
      </c>
      <c r="C8" s="37">
        <v>98</v>
      </c>
      <c r="D8" s="37">
        <v>120</v>
      </c>
      <c r="E8" s="38">
        <f t="shared" si="4"/>
        <v>98</v>
      </c>
      <c r="F8" s="39">
        <f t="shared" si="5"/>
        <v>120</v>
      </c>
      <c r="G8" s="40">
        <f>E8-'北国消費表'!C8</f>
        <v>98</v>
      </c>
      <c r="H8" s="41">
        <f>F8-'4国消費表'!C8</f>
        <v>120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</row>
    <row r="9" spans="2:108" ht="19.5">
      <c r="B9" s="12" t="str">
        <f>IF(ISBLANK('希望リスト'!C10),"",'希望リスト'!C10)</f>
        <v>Gunbows</v>
      </c>
      <c r="C9" s="37">
        <v>8</v>
      </c>
      <c r="D9" s="37">
        <v>48</v>
      </c>
      <c r="E9" s="38">
        <f t="shared" si="4"/>
        <v>8</v>
      </c>
      <c r="F9" s="39">
        <f t="shared" si="5"/>
        <v>48</v>
      </c>
      <c r="G9" s="40">
        <f>E9-'北国消費表'!C9</f>
        <v>8</v>
      </c>
      <c r="H9" s="41">
        <f>F9-'4国消費表'!C9</f>
        <v>48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</row>
    <row r="10" spans="2:108" ht="19.5">
      <c r="B10" s="12" t="str">
        <f>IF(ISBLANK('希望リスト'!C11),"",'希望リスト'!C11)</f>
        <v>Glanatiss</v>
      </c>
      <c r="C10" s="37">
        <v>12</v>
      </c>
      <c r="D10" s="37">
        <v>24</v>
      </c>
      <c r="E10" s="38">
        <f t="shared" si="4"/>
        <v>44</v>
      </c>
      <c r="F10" s="39">
        <f t="shared" si="5"/>
        <v>56</v>
      </c>
      <c r="G10" s="40">
        <f>E10-'北国消費表'!C10</f>
        <v>18</v>
      </c>
      <c r="H10" s="41">
        <f>F10-'4国消費表'!C10</f>
        <v>40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/>
      <c r="Q10" s="15"/>
      <c r="R10" s="15">
        <v>2</v>
      </c>
      <c r="S10" s="15">
        <v>2</v>
      </c>
      <c r="T10" s="15">
        <v>2</v>
      </c>
      <c r="U10" s="15">
        <v>2</v>
      </c>
      <c r="V10" s="15"/>
      <c r="W10" s="15">
        <v>2</v>
      </c>
      <c r="X10" s="15">
        <v>2</v>
      </c>
      <c r="Y10" s="15">
        <v>2</v>
      </c>
      <c r="Z10" s="15">
        <v>2</v>
      </c>
      <c r="AA10" s="15">
        <v>2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</row>
    <row r="11" spans="2:108" ht="19.5">
      <c r="B11" s="12" t="str">
        <f>IF(ISBLANK('希望リスト'!C12),"",'希望リスト'!C12)</f>
        <v>Heizo</v>
      </c>
      <c r="C11" s="37">
        <v>57</v>
      </c>
      <c r="D11" s="37">
        <v>89</v>
      </c>
      <c r="E11" s="38">
        <f t="shared" si="4"/>
        <v>67</v>
      </c>
      <c r="F11" s="39">
        <f t="shared" si="5"/>
        <v>99</v>
      </c>
      <c r="G11" s="40">
        <f>E11-'北国消費表'!C11</f>
        <v>25</v>
      </c>
      <c r="H11" s="41">
        <f>F11-'4国消費表'!C11</f>
        <v>89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>
        <v>2</v>
      </c>
      <c r="W11" s="15"/>
      <c r="X11" s="15"/>
      <c r="Y11" s="15">
        <v>2</v>
      </c>
      <c r="Z11" s="15">
        <v>2</v>
      </c>
      <c r="AA11" s="15">
        <v>2</v>
      </c>
      <c r="AB11" s="15">
        <v>2</v>
      </c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</row>
    <row r="12" spans="2:108" ht="19.5">
      <c r="B12" s="12" t="str">
        <f>IF(ISBLANK('希望リスト'!C13),"",'希望リスト'!C13)</f>
        <v>Jukalord</v>
      </c>
      <c r="C12" s="37">
        <v>10</v>
      </c>
      <c r="D12" s="37">
        <v>32</v>
      </c>
      <c r="E12" s="38">
        <f t="shared" si="4"/>
        <v>10</v>
      </c>
      <c r="F12" s="39">
        <f t="shared" si="5"/>
        <v>32</v>
      </c>
      <c r="G12" s="40">
        <f>E12-'北国消費表'!C12</f>
        <v>10</v>
      </c>
      <c r="H12" s="41">
        <f>F12-'4国消費表'!C12</f>
        <v>32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</row>
    <row r="13" spans="2:108" ht="19.5">
      <c r="B13" s="12" t="str">
        <f>IF(ISBLANK('希望リスト'!C14),"",'希望リスト'!C14)</f>
        <v>Jyony</v>
      </c>
      <c r="C13" s="37">
        <v>74</v>
      </c>
      <c r="D13" s="37">
        <v>96</v>
      </c>
      <c r="E13" s="38">
        <f t="shared" si="4"/>
        <v>74</v>
      </c>
      <c r="F13" s="39">
        <f t="shared" si="5"/>
        <v>96</v>
      </c>
      <c r="G13" s="40">
        <f>E13-'北国消費表'!C13</f>
        <v>74</v>
      </c>
      <c r="H13" s="41">
        <f>F13-'4国消費表'!C13</f>
        <v>96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</row>
    <row r="14" spans="2:108" ht="19.5">
      <c r="B14" s="12" t="str">
        <f>IF(ISBLANK('希望リスト'!C15),"",'希望リスト'!C15)</f>
        <v>Kaburagi</v>
      </c>
      <c r="C14" s="37">
        <v>153</v>
      </c>
      <c r="D14" s="37">
        <v>201</v>
      </c>
      <c r="E14" s="38">
        <f t="shared" si="4"/>
        <v>183</v>
      </c>
      <c r="F14" s="39">
        <f t="shared" si="5"/>
        <v>231</v>
      </c>
      <c r="G14" s="40">
        <f>E14-'北国消費表'!C14</f>
        <v>183</v>
      </c>
      <c r="H14" s="41">
        <f>F14-'4国消費表'!C14</f>
        <v>229</v>
      </c>
      <c r="I14" s="15">
        <v>2</v>
      </c>
      <c r="J14" s="15"/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/>
      <c r="Q14" s="15"/>
      <c r="R14" s="15"/>
      <c r="S14" s="15">
        <v>2</v>
      </c>
      <c r="T14" s="15">
        <v>2</v>
      </c>
      <c r="U14" s="15">
        <v>2</v>
      </c>
      <c r="V14" s="15">
        <v>2</v>
      </c>
      <c r="W14" s="15"/>
      <c r="X14" s="15">
        <v>2</v>
      </c>
      <c r="Y14" s="15">
        <v>2</v>
      </c>
      <c r="Z14" s="15">
        <v>2</v>
      </c>
      <c r="AA14" s="15">
        <v>2</v>
      </c>
      <c r="AB14" s="15">
        <v>2</v>
      </c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</row>
    <row r="15" spans="2:108" ht="19.5">
      <c r="B15" s="12" t="str">
        <f>IF(ISBLANK('希望リスト'!C16),"",'希望リスト'!C16)</f>
        <v>Kevinchoi</v>
      </c>
      <c r="C15" s="37">
        <v>105</v>
      </c>
      <c r="D15" s="37">
        <v>181</v>
      </c>
      <c r="E15" s="38">
        <f t="shared" si="4"/>
        <v>127</v>
      </c>
      <c r="F15" s="39">
        <f t="shared" si="5"/>
        <v>203</v>
      </c>
      <c r="G15" s="40">
        <f>E15-'北国消費表'!C15</f>
        <v>127</v>
      </c>
      <c r="H15" s="41">
        <f>F15-'4国消費表'!C15</f>
        <v>191</v>
      </c>
      <c r="I15" s="15">
        <v>2</v>
      </c>
      <c r="J15" s="15">
        <v>2</v>
      </c>
      <c r="K15" s="15">
        <v>2</v>
      </c>
      <c r="L15" s="15">
        <v>2</v>
      </c>
      <c r="M15" s="15"/>
      <c r="N15" s="15">
        <v>2</v>
      </c>
      <c r="O15" s="15"/>
      <c r="P15" s="15"/>
      <c r="Q15" s="15"/>
      <c r="R15" s="15">
        <v>2</v>
      </c>
      <c r="S15" s="15"/>
      <c r="T15" s="15">
        <v>2</v>
      </c>
      <c r="U15" s="15">
        <v>2</v>
      </c>
      <c r="V15" s="15">
        <v>2</v>
      </c>
      <c r="W15" s="15">
        <v>2</v>
      </c>
      <c r="X15" s="15">
        <v>2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</row>
    <row r="16" spans="2:108" ht="19.5">
      <c r="B16" s="12" t="str">
        <f>IF(ISBLANK('希望リスト'!C17),"",'希望リスト'!C17)</f>
        <v>Kusiusi</v>
      </c>
      <c r="C16" s="37">
        <v>125</v>
      </c>
      <c r="D16" s="37">
        <v>175</v>
      </c>
      <c r="E16" s="38">
        <f t="shared" si="4"/>
        <v>125</v>
      </c>
      <c r="F16" s="39">
        <f t="shared" si="5"/>
        <v>175</v>
      </c>
      <c r="G16" s="40">
        <f>E16-'北国消費表'!C16</f>
        <v>125</v>
      </c>
      <c r="H16" s="41">
        <f>F16-'4国消費表'!C16</f>
        <v>175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</row>
    <row r="17" spans="2:108" ht="19.5">
      <c r="B17" s="12" t="str">
        <f>IF(ISBLANK('希望リスト'!C18),"",'希望リスト'!C18)</f>
        <v>Laia</v>
      </c>
      <c r="C17" s="37">
        <v>18</v>
      </c>
      <c r="D17" s="37">
        <v>108</v>
      </c>
      <c r="E17" s="38">
        <f t="shared" si="4"/>
        <v>52</v>
      </c>
      <c r="F17" s="39">
        <f t="shared" si="5"/>
        <v>142</v>
      </c>
      <c r="G17" s="40">
        <f>E17-'北国消費表'!C17</f>
        <v>50</v>
      </c>
      <c r="H17" s="41">
        <f>F17-'4国消費表'!C17</f>
        <v>118</v>
      </c>
      <c r="I17" s="15">
        <v>2</v>
      </c>
      <c r="J17" s="15">
        <v>2</v>
      </c>
      <c r="K17" s="15">
        <v>2</v>
      </c>
      <c r="L17" s="15">
        <v>2</v>
      </c>
      <c r="M17" s="15">
        <v>2</v>
      </c>
      <c r="N17" s="15"/>
      <c r="O17" s="15">
        <v>2</v>
      </c>
      <c r="P17" s="15"/>
      <c r="Q17" s="15"/>
      <c r="R17" s="15">
        <v>2</v>
      </c>
      <c r="S17" s="15">
        <v>2</v>
      </c>
      <c r="T17" s="15">
        <v>2</v>
      </c>
      <c r="U17" s="15">
        <v>2</v>
      </c>
      <c r="V17" s="15">
        <v>2</v>
      </c>
      <c r="W17" s="15">
        <v>2</v>
      </c>
      <c r="X17" s="15">
        <v>2</v>
      </c>
      <c r="Y17" s="15">
        <v>2</v>
      </c>
      <c r="Z17" s="15">
        <v>2</v>
      </c>
      <c r="AA17" s="15">
        <v>2</v>
      </c>
      <c r="AB17" s="15">
        <v>2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</row>
    <row r="18" spans="2:108" ht="19.5">
      <c r="B18" s="12" t="str">
        <f>IF(ISBLANK('希望リスト'!C19),"",'希望リスト'!C19)</f>
        <v>Ludwing</v>
      </c>
      <c r="C18" s="37">
        <v>30</v>
      </c>
      <c r="D18" s="37">
        <v>48</v>
      </c>
      <c r="E18" s="38">
        <f t="shared" si="4"/>
        <v>54</v>
      </c>
      <c r="F18" s="39">
        <f t="shared" si="5"/>
        <v>72</v>
      </c>
      <c r="G18" s="40">
        <f>E18-'北国消費表'!C18</f>
        <v>52</v>
      </c>
      <c r="H18" s="41">
        <f>F18-'4国消費表'!C18</f>
        <v>62</v>
      </c>
      <c r="I18" s="15">
        <v>2</v>
      </c>
      <c r="J18" s="15">
        <v>2</v>
      </c>
      <c r="K18" s="15">
        <v>2</v>
      </c>
      <c r="L18" s="15">
        <v>2</v>
      </c>
      <c r="M18" s="15">
        <v>2</v>
      </c>
      <c r="N18" s="15"/>
      <c r="O18" s="15"/>
      <c r="P18" s="15"/>
      <c r="Q18" s="15"/>
      <c r="R18" s="15"/>
      <c r="S18" s="15"/>
      <c r="T18" s="15"/>
      <c r="U18" s="15"/>
      <c r="V18" s="15">
        <v>2</v>
      </c>
      <c r="W18" s="15">
        <v>2</v>
      </c>
      <c r="X18" s="15">
        <v>2</v>
      </c>
      <c r="Y18" s="15">
        <v>2</v>
      </c>
      <c r="Z18" s="15">
        <v>2</v>
      </c>
      <c r="AA18" s="15">
        <v>2</v>
      </c>
      <c r="AB18" s="15">
        <v>2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</row>
    <row r="19" spans="2:108" ht="19.5">
      <c r="B19" s="12" t="str">
        <f>IF(ISBLANK('希望リスト'!C20),"",'希望リスト'!C20)</f>
        <v>Magdario</v>
      </c>
      <c r="C19" s="37">
        <v>164</v>
      </c>
      <c r="D19" s="37">
        <v>190</v>
      </c>
      <c r="E19" s="38">
        <f t="shared" si="4"/>
        <v>164</v>
      </c>
      <c r="F19" s="39">
        <f t="shared" si="5"/>
        <v>190</v>
      </c>
      <c r="G19" s="40">
        <f>E19-'北国消費表'!C19</f>
        <v>164</v>
      </c>
      <c r="H19" s="41">
        <f>F19-'4国消費表'!C19</f>
        <v>190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</row>
    <row r="20" spans="2:108" ht="19.5">
      <c r="B20" s="12" t="str">
        <f>IF(ISBLANK('希望リスト'!C21),"",'希望リスト'!C21)</f>
        <v>Masakiti</v>
      </c>
      <c r="C20" s="37">
        <v>10</v>
      </c>
      <c r="D20" s="37">
        <v>10</v>
      </c>
      <c r="E20" s="38">
        <f t="shared" si="4"/>
        <v>10</v>
      </c>
      <c r="F20" s="39">
        <f t="shared" si="5"/>
        <v>10</v>
      </c>
      <c r="G20" s="40">
        <f>E20-'北国消費表'!C20</f>
        <v>10</v>
      </c>
      <c r="H20" s="41">
        <f>F20-'4国消費表'!C20</f>
        <v>10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</row>
    <row r="21" spans="2:108" ht="19.5">
      <c r="B21" s="12" t="str">
        <f>IF(ISBLANK('希望リスト'!C22),"",'希望リスト'!C22)</f>
        <v>Msk</v>
      </c>
      <c r="C21" s="37">
        <v>70</v>
      </c>
      <c r="D21" s="37">
        <v>54</v>
      </c>
      <c r="E21" s="38">
        <f t="shared" si="4"/>
        <v>102</v>
      </c>
      <c r="F21" s="39">
        <f t="shared" si="5"/>
        <v>86</v>
      </c>
      <c r="G21" s="40">
        <f>E21-'北国消費表'!C21</f>
        <v>60</v>
      </c>
      <c r="H21" s="41">
        <f>F21-'4国消費表'!C21</f>
        <v>70</v>
      </c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15">
        <v>2</v>
      </c>
      <c r="O21" s="15">
        <v>2</v>
      </c>
      <c r="P21" s="15"/>
      <c r="Q21" s="15"/>
      <c r="R21" s="15">
        <v>2</v>
      </c>
      <c r="S21" s="15">
        <v>2</v>
      </c>
      <c r="T21" s="15"/>
      <c r="U21" s="15">
        <v>2</v>
      </c>
      <c r="V21" s="15"/>
      <c r="W21" s="15">
        <v>2</v>
      </c>
      <c r="X21" s="15">
        <v>2</v>
      </c>
      <c r="Y21" s="15">
        <v>2</v>
      </c>
      <c r="Z21" s="15">
        <v>2</v>
      </c>
      <c r="AA21" s="15">
        <v>2</v>
      </c>
      <c r="AB21" s="15">
        <v>2</v>
      </c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</row>
    <row r="22" spans="2:108" ht="19.5">
      <c r="B22" s="12" t="str">
        <f>IF(ISBLANK('希望リスト'!C23),"",'希望リスト'!C23)</f>
        <v>Noririn</v>
      </c>
      <c r="C22" s="37">
        <v>7</v>
      </c>
      <c r="D22" s="37">
        <v>7</v>
      </c>
      <c r="E22" s="38">
        <f t="shared" si="4"/>
        <v>30</v>
      </c>
      <c r="F22" s="39">
        <f t="shared" si="5"/>
        <v>30</v>
      </c>
      <c r="G22" s="40">
        <f>E22-'北国消費表'!C22</f>
        <v>28</v>
      </c>
      <c r="H22" s="41">
        <f>F22-'4国消費表'!C22</f>
        <v>10</v>
      </c>
      <c r="I22" s="15">
        <v>1</v>
      </c>
      <c r="J22" s="15">
        <v>2</v>
      </c>
      <c r="K22" s="15"/>
      <c r="L22" s="15"/>
      <c r="M22" s="15">
        <v>1</v>
      </c>
      <c r="N22" s="15">
        <v>2</v>
      </c>
      <c r="O22" s="15">
        <v>2</v>
      </c>
      <c r="P22" s="15"/>
      <c r="Q22" s="15"/>
      <c r="R22" s="15">
        <v>2</v>
      </c>
      <c r="S22" s="15">
        <v>2</v>
      </c>
      <c r="T22" s="15">
        <v>2</v>
      </c>
      <c r="U22" s="15">
        <v>2</v>
      </c>
      <c r="V22" s="15"/>
      <c r="W22" s="15"/>
      <c r="X22" s="15"/>
      <c r="Y22" s="15">
        <v>2</v>
      </c>
      <c r="Z22" s="15">
        <v>2</v>
      </c>
      <c r="AA22" s="15">
        <v>2</v>
      </c>
      <c r="AB22" s="15">
        <v>1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</row>
    <row r="23" spans="2:108" ht="19.5">
      <c r="B23" s="12" t="str">
        <f>IF(ISBLANK('希望リスト'!C24),"",'希望リスト'!C24)</f>
        <v>Pyhon</v>
      </c>
      <c r="C23" s="37">
        <v>36</v>
      </c>
      <c r="D23" s="37">
        <v>40</v>
      </c>
      <c r="E23" s="38">
        <f t="shared" si="4"/>
        <v>70</v>
      </c>
      <c r="F23" s="39">
        <f t="shared" si="5"/>
        <v>74</v>
      </c>
      <c r="G23" s="40">
        <f>E23-'北国消費表'!C23</f>
        <v>48</v>
      </c>
      <c r="H23" s="41">
        <f>F23-'4国消費表'!C23</f>
        <v>74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15"/>
      <c r="O23" s="15">
        <v>2</v>
      </c>
      <c r="P23" s="15"/>
      <c r="Q23" s="15"/>
      <c r="R23" s="15">
        <v>2</v>
      </c>
      <c r="S23" s="15">
        <v>2</v>
      </c>
      <c r="T23" s="15">
        <v>2</v>
      </c>
      <c r="U23" s="15">
        <v>2</v>
      </c>
      <c r="V23" s="15">
        <v>2</v>
      </c>
      <c r="W23" s="15">
        <v>2</v>
      </c>
      <c r="X23" s="15">
        <v>2</v>
      </c>
      <c r="Y23" s="15">
        <v>2</v>
      </c>
      <c r="Z23" s="15">
        <v>2</v>
      </c>
      <c r="AA23" s="15">
        <v>2</v>
      </c>
      <c r="AB23" s="15">
        <v>2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</row>
    <row r="24" spans="2:108" ht="19.5">
      <c r="B24" s="12" t="str">
        <f>IF(ISBLANK('希望リスト'!C25),"",'希望リスト'!C25)</f>
        <v>Shan</v>
      </c>
      <c r="C24" s="37">
        <v>136</v>
      </c>
      <c r="D24" s="37">
        <v>198</v>
      </c>
      <c r="E24" s="38">
        <f t="shared" si="4"/>
        <v>168</v>
      </c>
      <c r="F24" s="39">
        <f t="shared" si="5"/>
        <v>230</v>
      </c>
      <c r="G24" s="40">
        <f>E24-'北国消費表'!C24</f>
        <v>108</v>
      </c>
      <c r="H24" s="41">
        <f>F24-'4国消費表'!C24</f>
        <v>220</v>
      </c>
      <c r="I24" s="15">
        <v>2</v>
      </c>
      <c r="J24" s="15">
        <v>2</v>
      </c>
      <c r="K24" s="15"/>
      <c r="L24" s="15">
        <v>2</v>
      </c>
      <c r="M24" s="15">
        <v>2</v>
      </c>
      <c r="N24" s="15">
        <v>2</v>
      </c>
      <c r="O24" s="15">
        <v>2</v>
      </c>
      <c r="P24" s="15"/>
      <c r="Q24" s="15"/>
      <c r="R24" s="15">
        <v>2</v>
      </c>
      <c r="S24" s="15">
        <v>2</v>
      </c>
      <c r="T24" s="15">
        <v>2</v>
      </c>
      <c r="U24" s="15">
        <v>2</v>
      </c>
      <c r="V24" s="15">
        <v>2</v>
      </c>
      <c r="W24" s="15">
        <v>2</v>
      </c>
      <c r="X24" s="15">
        <v>2</v>
      </c>
      <c r="Y24" s="15">
        <v>2</v>
      </c>
      <c r="Z24" s="15">
        <v>2</v>
      </c>
      <c r="AA24" s="15">
        <v>2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</row>
    <row r="25" spans="2:108" ht="19.5">
      <c r="B25" s="12" t="str">
        <f>IF(ISBLANK('希望リスト'!C26),"",'希望リスト'!C26)</f>
        <v>Shox</v>
      </c>
      <c r="C25" s="37">
        <v>77</v>
      </c>
      <c r="D25" s="37">
        <v>105</v>
      </c>
      <c r="E25" s="38">
        <f t="shared" si="4"/>
        <v>111</v>
      </c>
      <c r="F25" s="39">
        <f t="shared" si="5"/>
        <v>139</v>
      </c>
      <c r="G25" s="40">
        <f>E25-'北国消費表'!C25</f>
        <v>69</v>
      </c>
      <c r="H25" s="41">
        <f>F25-'4国消費表'!C25</f>
        <v>127</v>
      </c>
      <c r="I25" s="15">
        <v>2</v>
      </c>
      <c r="J25" s="15">
        <v>2</v>
      </c>
      <c r="K25" s="15">
        <v>2</v>
      </c>
      <c r="L25" s="15">
        <v>2</v>
      </c>
      <c r="M25" s="15">
        <v>2</v>
      </c>
      <c r="N25" s="15">
        <v>2</v>
      </c>
      <c r="O25" s="15">
        <v>2</v>
      </c>
      <c r="P25" s="15"/>
      <c r="Q25" s="15"/>
      <c r="R25" s="15">
        <v>2</v>
      </c>
      <c r="S25" s="15">
        <v>2</v>
      </c>
      <c r="T25" s="15">
        <v>2</v>
      </c>
      <c r="U25" s="15"/>
      <c r="V25" s="15">
        <v>2</v>
      </c>
      <c r="W25" s="15">
        <v>2</v>
      </c>
      <c r="X25" s="15">
        <v>2</v>
      </c>
      <c r="Y25" s="15">
        <v>2</v>
      </c>
      <c r="Z25" s="15">
        <v>2</v>
      </c>
      <c r="AA25" s="15">
        <v>2</v>
      </c>
      <c r="AB25" s="15">
        <v>2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</row>
    <row r="26" spans="2:108" ht="19.5">
      <c r="B26" s="12" t="str">
        <f>IF(ISBLANK('希望リスト'!C27),"",'希望リスト'!C27)</f>
        <v>Shylock</v>
      </c>
      <c r="C26" s="37">
        <v>199</v>
      </c>
      <c r="D26" s="37">
        <v>221</v>
      </c>
      <c r="E26" s="38">
        <f t="shared" si="4"/>
        <v>235</v>
      </c>
      <c r="F26" s="39">
        <f t="shared" si="5"/>
        <v>257</v>
      </c>
      <c r="G26" s="40">
        <f>E26-'北国消費表'!C26</f>
        <v>215</v>
      </c>
      <c r="H26" s="41">
        <f>F26-'4国消費表'!C26</f>
        <v>243</v>
      </c>
      <c r="I26" s="15">
        <v>2</v>
      </c>
      <c r="J26" s="15">
        <v>2</v>
      </c>
      <c r="K26" s="15">
        <v>2</v>
      </c>
      <c r="L26" s="15">
        <v>2</v>
      </c>
      <c r="M26" s="15">
        <v>2</v>
      </c>
      <c r="N26" s="15">
        <v>2</v>
      </c>
      <c r="O26" s="15">
        <v>2</v>
      </c>
      <c r="P26" s="15"/>
      <c r="Q26" s="15"/>
      <c r="R26" s="15">
        <v>2</v>
      </c>
      <c r="S26" s="15">
        <v>2</v>
      </c>
      <c r="T26" s="15">
        <v>2</v>
      </c>
      <c r="U26" s="15">
        <v>2</v>
      </c>
      <c r="V26" s="15">
        <v>2</v>
      </c>
      <c r="W26" s="15">
        <v>2</v>
      </c>
      <c r="X26" s="15">
        <v>2</v>
      </c>
      <c r="Y26" s="15">
        <v>2</v>
      </c>
      <c r="Z26" s="15">
        <v>2</v>
      </c>
      <c r="AA26" s="15">
        <v>2</v>
      </c>
      <c r="AB26" s="15">
        <v>2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</row>
    <row r="27" spans="2:108" ht="19.5">
      <c r="B27" s="12" t="str">
        <f>IF(ISBLANK('希望リスト'!C28),"",'希望リスト'!C28)</f>
        <v>Taboc</v>
      </c>
      <c r="C27" s="37">
        <v>123</v>
      </c>
      <c r="D27" s="37">
        <v>217</v>
      </c>
      <c r="E27" s="38">
        <f t="shared" si="4"/>
        <v>159</v>
      </c>
      <c r="F27" s="39">
        <f t="shared" si="5"/>
        <v>253</v>
      </c>
      <c r="G27" s="40">
        <f>E27-'北国消費表'!C27</f>
        <v>133</v>
      </c>
      <c r="H27" s="41">
        <f>F27-'4国消費表'!C27</f>
        <v>249</v>
      </c>
      <c r="I27" s="15">
        <v>2</v>
      </c>
      <c r="J27" s="15">
        <v>2</v>
      </c>
      <c r="K27" s="15">
        <v>2</v>
      </c>
      <c r="L27" s="15">
        <v>2</v>
      </c>
      <c r="M27" s="15">
        <v>2</v>
      </c>
      <c r="N27" s="15">
        <v>2</v>
      </c>
      <c r="O27" s="15">
        <v>2</v>
      </c>
      <c r="P27" s="15"/>
      <c r="Q27" s="15"/>
      <c r="R27" s="15">
        <v>2</v>
      </c>
      <c r="S27" s="15">
        <v>2</v>
      </c>
      <c r="T27" s="15">
        <v>2</v>
      </c>
      <c r="U27" s="15">
        <v>2</v>
      </c>
      <c r="V27" s="15">
        <v>2</v>
      </c>
      <c r="W27" s="15">
        <v>2</v>
      </c>
      <c r="X27" s="15">
        <v>2</v>
      </c>
      <c r="Y27" s="15">
        <v>2</v>
      </c>
      <c r="Z27" s="15">
        <v>2</v>
      </c>
      <c r="AA27" s="15">
        <v>2</v>
      </c>
      <c r="AB27" s="15">
        <v>2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</row>
    <row r="28" spans="2:108" ht="19.5">
      <c r="B28" s="12" t="str">
        <f>IF(ISBLANK('希望リスト'!C29),"",'希望リスト'!C29)</f>
        <v>Tarubon</v>
      </c>
      <c r="C28" s="37">
        <v>4</v>
      </c>
      <c r="D28" s="37">
        <v>4</v>
      </c>
      <c r="E28" s="38">
        <f t="shared" si="4"/>
        <v>4</v>
      </c>
      <c r="F28" s="39">
        <f t="shared" si="5"/>
        <v>4</v>
      </c>
      <c r="G28" s="40">
        <f>E28-'北国消費表'!C28</f>
        <v>4</v>
      </c>
      <c r="H28" s="41">
        <f>F28-'4国消費表'!C28</f>
        <v>4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</row>
    <row r="29" spans="2:108" ht="19.5">
      <c r="B29" s="12" t="str">
        <f>IF(ISBLANK('希望リスト'!C30),"",'希望リスト'!C30)</f>
        <v>Terryho</v>
      </c>
      <c r="C29" s="37">
        <v>77</v>
      </c>
      <c r="D29" s="37">
        <v>69</v>
      </c>
      <c r="E29" s="38">
        <f t="shared" si="4"/>
        <v>102</v>
      </c>
      <c r="F29" s="39">
        <f t="shared" si="5"/>
        <v>94</v>
      </c>
      <c r="G29" s="40">
        <f>E29-'北国消費表'!C29</f>
        <v>80</v>
      </c>
      <c r="H29" s="41">
        <f>F29-'4国消費表'!C29</f>
        <v>94</v>
      </c>
      <c r="I29" s="15">
        <v>2</v>
      </c>
      <c r="J29" s="15">
        <v>2</v>
      </c>
      <c r="K29" s="15">
        <v>2</v>
      </c>
      <c r="L29" s="15">
        <v>2</v>
      </c>
      <c r="M29" s="15">
        <v>2</v>
      </c>
      <c r="N29" s="15">
        <v>2</v>
      </c>
      <c r="O29" s="15">
        <v>2</v>
      </c>
      <c r="P29" s="15"/>
      <c r="Q29" s="15"/>
      <c r="R29" s="15"/>
      <c r="S29" s="15">
        <v>2</v>
      </c>
      <c r="T29" s="15">
        <v>2</v>
      </c>
      <c r="U29" s="15">
        <v>2</v>
      </c>
      <c r="V29" s="15">
        <v>1</v>
      </c>
      <c r="W29" s="15"/>
      <c r="X29" s="15"/>
      <c r="Y29" s="15">
        <v>1</v>
      </c>
      <c r="Z29" s="15"/>
      <c r="AA29" s="15">
        <v>2</v>
      </c>
      <c r="AB29" s="15">
        <v>1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</row>
    <row r="30" spans="2:108" ht="19.5">
      <c r="B30" s="12" t="str">
        <f>IF(ISBLANK('希望リスト'!C31),"",'希望リスト'!C31)</f>
        <v>Tirett</v>
      </c>
      <c r="C30" s="37">
        <v>47</v>
      </c>
      <c r="D30" s="37">
        <v>161</v>
      </c>
      <c r="E30" s="38">
        <f t="shared" si="4"/>
        <v>71</v>
      </c>
      <c r="F30" s="39">
        <f t="shared" si="5"/>
        <v>185</v>
      </c>
      <c r="G30" s="40">
        <f>E30-'北国消費表'!C30</f>
        <v>47</v>
      </c>
      <c r="H30" s="41">
        <f>F30-'4国消費表'!C30</f>
        <v>145</v>
      </c>
      <c r="I30" s="15">
        <v>2</v>
      </c>
      <c r="J30" s="15">
        <v>2</v>
      </c>
      <c r="K30" s="15">
        <v>2</v>
      </c>
      <c r="L30" s="15">
        <v>2</v>
      </c>
      <c r="M30" s="15">
        <v>2</v>
      </c>
      <c r="N30" s="15">
        <v>2</v>
      </c>
      <c r="O30" s="15">
        <v>2</v>
      </c>
      <c r="P30" s="15"/>
      <c r="Q30" s="15"/>
      <c r="R30" s="15">
        <v>1</v>
      </c>
      <c r="S30" s="15">
        <v>2</v>
      </c>
      <c r="T30" s="15"/>
      <c r="U30" s="15"/>
      <c r="V30" s="15">
        <v>2</v>
      </c>
      <c r="W30" s="15">
        <v>1</v>
      </c>
      <c r="X30" s="15"/>
      <c r="Y30" s="15">
        <v>2</v>
      </c>
      <c r="Z30" s="15">
        <v>1</v>
      </c>
      <c r="AA30" s="15"/>
      <c r="AB30" s="15">
        <v>1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</row>
    <row r="31" spans="2:108" ht="19.5">
      <c r="B31" s="12" t="str">
        <f>IF(ISBLANK('希望リスト'!C32),"",'希望リスト'!C32)</f>
        <v>Tonro</v>
      </c>
      <c r="C31" s="37">
        <v>179</v>
      </c>
      <c r="D31" s="37">
        <v>223</v>
      </c>
      <c r="E31" s="38">
        <f t="shared" si="4"/>
        <v>213</v>
      </c>
      <c r="F31" s="39">
        <f t="shared" si="5"/>
        <v>257</v>
      </c>
      <c r="G31" s="40">
        <f>E31-'北国消費表'!C31</f>
        <v>211</v>
      </c>
      <c r="H31" s="41">
        <f>F31-'4国消費表'!C31</f>
        <v>247</v>
      </c>
      <c r="I31" s="15">
        <v>2</v>
      </c>
      <c r="J31" s="15">
        <v>2</v>
      </c>
      <c r="K31" s="15">
        <v>2</v>
      </c>
      <c r="L31" s="15">
        <v>2</v>
      </c>
      <c r="M31" s="15">
        <v>2</v>
      </c>
      <c r="N31" s="15">
        <v>2</v>
      </c>
      <c r="O31" s="15">
        <v>2</v>
      </c>
      <c r="P31" s="15"/>
      <c r="Q31" s="15"/>
      <c r="R31" s="15">
        <v>2</v>
      </c>
      <c r="S31" s="15">
        <v>2</v>
      </c>
      <c r="T31" s="15">
        <v>2</v>
      </c>
      <c r="U31" s="15"/>
      <c r="V31" s="15">
        <v>2</v>
      </c>
      <c r="W31" s="15">
        <v>2</v>
      </c>
      <c r="X31" s="15">
        <v>2</v>
      </c>
      <c r="Y31" s="15">
        <v>2</v>
      </c>
      <c r="Z31" s="15">
        <v>2</v>
      </c>
      <c r="AA31" s="15">
        <v>2</v>
      </c>
      <c r="AB31" s="15">
        <v>2</v>
      </c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</row>
    <row r="32" spans="2:108" ht="19.5">
      <c r="B32" s="12" t="str">
        <f>IF(ISBLANK('希望リスト'!C33),"",'希望リスト'!C33)</f>
        <v>Tutu</v>
      </c>
      <c r="C32" s="37">
        <v>115</v>
      </c>
      <c r="D32" s="37">
        <v>123</v>
      </c>
      <c r="E32" s="38">
        <f t="shared" si="4"/>
        <v>147</v>
      </c>
      <c r="F32" s="39">
        <f t="shared" si="5"/>
        <v>155</v>
      </c>
      <c r="G32" s="40">
        <f>E32-'北国消費表'!C32</f>
        <v>123</v>
      </c>
      <c r="H32" s="41">
        <f>F32-'4国消費表'!C32</f>
        <v>153</v>
      </c>
      <c r="I32" s="15">
        <v>2</v>
      </c>
      <c r="J32" s="15">
        <v>2</v>
      </c>
      <c r="K32" s="15">
        <v>2</v>
      </c>
      <c r="L32" s="15">
        <v>2</v>
      </c>
      <c r="M32" s="15">
        <v>2</v>
      </c>
      <c r="N32" s="15">
        <v>2</v>
      </c>
      <c r="O32" s="15">
        <v>2</v>
      </c>
      <c r="P32" s="15"/>
      <c r="Q32" s="15"/>
      <c r="R32" s="15"/>
      <c r="S32" s="15">
        <v>2</v>
      </c>
      <c r="T32" s="15">
        <v>2</v>
      </c>
      <c r="U32" s="15">
        <v>2</v>
      </c>
      <c r="V32" s="15">
        <v>2</v>
      </c>
      <c r="W32" s="15">
        <v>2</v>
      </c>
      <c r="X32" s="15">
        <v>2</v>
      </c>
      <c r="Y32" s="15">
        <v>2</v>
      </c>
      <c r="Z32" s="15"/>
      <c r="AA32" s="15">
        <v>2</v>
      </c>
      <c r="AB32" s="15">
        <v>2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</row>
    <row r="33" spans="2:108" ht="19.5">
      <c r="B33" s="12" t="str">
        <f>IF(ISBLANK('希望リスト'!C34),"",'希望リスト'!C34)</f>
        <v>Unan</v>
      </c>
      <c r="C33" s="37">
        <v>40</v>
      </c>
      <c r="D33" s="37">
        <v>60</v>
      </c>
      <c r="E33" s="38">
        <f t="shared" si="4"/>
        <v>40</v>
      </c>
      <c r="F33" s="39">
        <f t="shared" si="5"/>
        <v>60</v>
      </c>
      <c r="G33" s="40">
        <f>E33-'北国消費表'!C33</f>
        <v>40</v>
      </c>
      <c r="H33" s="41">
        <f>F33-'4国消費表'!C33</f>
        <v>60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</row>
    <row r="34" spans="2:108" ht="19.5">
      <c r="B34" s="12" t="str">
        <f>IF(ISBLANK('希望リスト'!C35),"",'希望リスト'!C35)</f>
        <v>Vikarr</v>
      </c>
      <c r="C34" s="37">
        <v>4</v>
      </c>
      <c r="D34" s="37">
        <v>4</v>
      </c>
      <c r="E34" s="38">
        <f t="shared" si="4"/>
        <v>36</v>
      </c>
      <c r="F34" s="39">
        <f t="shared" si="5"/>
        <v>36</v>
      </c>
      <c r="G34" s="40">
        <f>E34-'北国消費表'!C34</f>
        <v>14</v>
      </c>
      <c r="H34" s="41">
        <f>F34-'4国消費表'!C34</f>
        <v>8</v>
      </c>
      <c r="I34" s="15">
        <v>2</v>
      </c>
      <c r="J34" s="15">
        <v>2</v>
      </c>
      <c r="K34" s="15">
        <v>2</v>
      </c>
      <c r="L34" s="15">
        <v>2</v>
      </c>
      <c r="M34" s="15">
        <v>2</v>
      </c>
      <c r="N34" s="15">
        <v>2</v>
      </c>
      <c r="O34" s="15">
        <v>2</v>
      </c>
      <c r="P34" s="15"/>
      <c r="Q34" s="15"/>
      <c r="R34" s="15">
        <v>2</v>
      </c>
      <c r="S34" s="15">
        <v>2</v>
      </c>
      <c r="T34" s="15"/>
      <c r="U34" s="15">
        <v>2</v>
      </c>
      <c r="V34" s="15">
        <v>2</v>
      </c>
      <c r="W34" s="15">
        <v>2</v>
      </c>
      <c r="X34" s="15">
        <v>2</v>
      </c>
      <c r="Y34" s="15">
        <v>2</v>
      </c>
      <c r="Z34" s="15"/>
      <c r="AA34" s="15">
        <v>2</v>
      </c>
      <c r="AB34" s="15">
        <v>2</v>
      </c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</row>
    <row r="35" spans="2:108" ht="19.5">
      <c r="B35" s="12" t="str">
        <f>IF(ISBLANK('希望リスト'!C36),"",'希望リスト'!C36)</f>
        <v>Wilock</v>
      </c>
      <c r="C35" s="37">
        <v>57</v>
      </c>
      <c r="D35" s="37">
        <v>143</v>
      </c>
      <c r="E35" s="38">
        <f aca="true" t="shared" si="6" ref="E35:E66">C35+SUM(I35:DD35)</f>
        <v>80</v>
      </c>
      <c r="F35" s="39">
        <f aca="true" t="shared" si="7" ref="F35:F66">D35+SUM(I35:DD35)</f>
        <v>166</v>
      </c>
      <c r="G35" s="40">
        <f>E35-'北国消費表'!C35</f>
        <v>56</v>
      </c>
      <c r="H35" s="41">
        <f>F35-'4国消費表'!C35</f>
        <v>158</v>
      </c>
      <c r="I35" s="15">
        <v>1</v>
      </c>
      <c r="J35" s="15">
        <v>2</v>
      </c>
      <c r="K35" s="15">
        <v>2</v>
      </c>
      <c r="L35" s="15">
        <v>1</v>
      </c>
      <c r="M35" s="15">
        <v>2</v>
      </c>
      <c r="N35" s="15">
        <v>1</v>
      </c>
      <c r="O35" s="15">
        <v>1</v>
      </c>
      <c r="P35" s="15"/>
      <c r="Q35" s="15"/>
      <c r="R35" s="15"/>
      <c r="S35" s="15">
        <v>2</v>
      </c>
      <c r="T35" s="15"/>
      <c r="U35" s="15">
        <v>2</v>
      </c>
      <c r="V35" s="15">
        <v>2</v>
      </c>
      <c r="W35" s="15">
        <v>1</v>
      </c>
      <c r="X35" s="15">
        <v>2</v>
      </c>
      <c r="Y35" s="15"/>
      <c r="Z35" s="15">
        <v>1</v>
      </c>
      <c r="AA35" s="15">
        <v>2</v>
      </c>
      <c r="AB35" s="15">
        <v>1</v>
      </c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</row>
    <row r="36" spans="2:108" ht="19.5">
      <c r="B36" s="12" t="str">
        <f>IF(ISBLANK('希望リスト'!C37),"",'希望リスト'!C37)</f>
        <v>Wold</v>
      </c>
      <c r="C36" s="37">
        <v>90</v>
      </c>
      <c r="D36" s="37">
        <v>202</v>
      </c>
      <c r="E36" s="38">
        <f t="shared" si="6"/>
        <v>90</v>
      </c>
      <c r="F36" s="39">
        <f t="shared" si="7"/>
        <v>202</v>
      </c>
      <c r="G36" s="40">
        <f>E36-'北国消費表'!C36</f>
        <v>90</v>
      </c>
      <c r="H36" s="41">
        <f>F36-'4国消費表'!C36</f>
        <v>202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</row>
    <row r="37" spans="2:108" ht="19.5">
      <c r="B37" s="12" t="str">
        <f>IF(ISBLANK('希望リスト'!C38),"",'希望リスト'!C38)</f>
        <v>Yokouchi</v>
      </c>
      <c r="C37" s="37">
        <v>73</v>
      </c>
      <c r="D37" s="37">
        <v>117</v>
      </c>
      <c r="E37" s="38">
        <f t="shared" si="6"/>
        <v>107</v>
      </c>
      <c r="F37" s="39">
        <f t="shared" si="7"/>
        <v>151</v>
      </c>
      <c r="G37" s="40">
        <f>E37-'北国消費表'!C37</f>
        <v>37</v>
      </c>
      <c r="H37" s="41">
        <f>F37-'4国消費表'!C37</f>
        <v>121</v>
      </c>
      <c r="I37" s="15">
        <v>2</v>
      </c>
      <c r="J37" s="15">
        <v>2</v>
      </c>
      <c r="K37" s="15">
        <v>2</v>
      </c>
      <c r="L37" s="15">
        <v>2</v>
      </c>
      <c r="M37" s="15">
        <v>2</v>
      </c>
      <c r="N37" s="15">
        <v>2</v>
      </c>
      <c r="O37" s="15">
        <v>2</v>
      </c>
      <c r="P37" s="15"/>
      <c r="Q37" s="15"/>
      <c r="R37" s="15">
        <v>2</v>
      </c>
      <c r="S37" s="15">
        <v>2</v>
      </c>
      <c r="T37" s="15">
        <v>2</v>
      </c>
      <c r="U37" s="15">
        <v>2</v>
      </c>
      <c r="V37" s="15">
        <v>2</v>
      </c>
      <c r="W37" s="15">
        <v>2</v>
      </c>
      <c r="X37" s="15">
        <v>2</v>
      </c>
      <c r="Y37" s="15">
        <v>2</v>
      </c>
      <c r="Z37" s="15"/>
      <c r="AA37" s="15">
        <v>2</v>
      </c>
      <c r="AB37" s="15">
        <v>2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</row>
    <row r="38" spans="2:108" ht="19.5">
      <c r="B38" s="12" t="str">
        <f>IF(ISBLANK('希望リスト'!C39),"",'希望リスト'!C39)</f>
        <v>Yoshikun</v>
      </c>
      <c r="C38" s="37">
        <v>29</v>
      </c>
      <c r="D38" s="37">
        <v>154</v>
      </c>
      <c r="E38" s="38">
        <f t="shared" si="6"/>
        <v>51</v>
      </c>
      <c r="F38" s="39">
        <f t="shared" si="7"/>
        <v>176</v>
      </c>
      <c r="G38" s="40">
        <f>E38-'北国消費表'!C38</f>
        <v>29</v>
      </c>
      <c r="H38" s="41">
        <f>F38-'4国消費表'!C38</f>
        <v>164</v>
      </c>
      <c r="I38" s="15"/>
      <c r="J38" s="15">
        <v>2</v>
      </c>
      <c r="K38" s="15">
        <v>2</v>
      </c>
      <c r="L38" s="15">
        <v>2</v>
      </c>
      <c r="M38" s="15">
        <v>2</v>
      </c>
      <c r="N38" s="15"/>
      <c r="O38" s="15">
        <v>2</v>
      </c>
      <c r="P38" s="15"/>
      <c r="Q38" s="15"/>
      <c r="R38" s="15">
        <v>2</v>
      </c>
      <c r="S38" s="15">
        <v>2</v>
      </c>
      <c r="T38" s="15">
        <v>2</v>
      </c>
      <c r="U38" s="15"/>
      <c r="V38" s="15"/>
      <c r="W38" s="15">
        <v>2</v>
      </c>
      <c r="X38" s="15">
        <v>2</v>
      </c>
      <c r="Y38" s="15"/>
      <c r="Z38" s="15"/>
      <c r="AA38" s="15">
        <v>2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</row>
    <row r="39" spans="2:108" ht="19.5">
      <c r="B39" s="12" t="str">
        <f>IF(ISBLANK('希望リスト'!C40),"",'希望リスト'!C40)</f>
        <v>Ikumi</v>
      </c>
      <c r="C39" s="42">
        <v>0</v>
      </c>
      <c r="D39" s="42">
        <v>0</v>
      </c>
      <c r="E39" s="38">
        <f t="shared" si="6"/>
        <v>28</v>
      </c>
      <c r="F39" s="39">
        <f t="shared" si="7"/>
        <v>28</v>
      </c>
      <c r="G39" s="40">
        <f>E39-'北国消費表'!C39</f>
        <v>16</v>
      </c>
      <c r="H39" s="41">
        <f>F39-'4国消費表'!C39</f>
        <v>28</v>
      </c>
      <c r="I39" s="15"/>
      <c r="J39" s="15">
        <v>2</v>
      </c>
      <c r="K39" s="15">
        <v>2</v>
      </c>
      <c r="L39" s="15">
        <v>2</v>
      </c>
      <c r="M39" s="15">
        <v>2</v>
      </c>
      <c r="N39" s="15">
        <v>2</v>
      </c>
      <c r="O39" s="15">
        <v>2</v>
      </c>
      <c r="P39" s="15"/>
      <c r="Q39" s="15"/>
      <c r="R39" s="15"/>
      <c r="S39" s="15">
        <v>2</v>
      </c>
      <c r="T39" s="15">
        <v>2</v>
      </c>
      <c r="U39" s="15">
        <v>2</v>
      </c>
      <c r="V39" s="15">
        <v>2</v>
      </c>
      <c r="W39" s="15"/>
      <c r="X39" s="15">
        <v>2</v>
      </c>
      <c r="Y39" s="15">
        <v>2</v>
      </c>
      <c r="Z39" s="15">
        <v>2</v>
      </c>
      <c r="AA39" s="15">
        <v>2</v>
      </c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2:108" ht="19.5">
      <c r="B40" s="12" t="str">
        <f>IF(ISBLANK('希望リスト'!C41),"",'希望リスト'!C41)</f>
        <v>Noya</v>
      </c>
      <c r="C40" s="42">
        <v>15</v>
      </c>
      <c r="D40" s="42">
        <v>7</v>
      </c>
      <c r="E40" s="38">
        <f t="shared" si="6"/>
        <v>36</v>
      </c>
      <c r="F40" s="39">
        <f t="shared" si="7"/>
        <v>28</v>
      </c>
      <c r="G40" s="40">
        <f>E40-'北国消費表'!C40</f>
        <v>26</v>
      </c>
      <c r="H40" s="41">
        <f>F40-'4国消費表'!C40</f>
        <v>4</v>
      </c>
      <c r="I40" s="15"/>
      <c r="J40" s="15"/>
      <c r="K40" s="15"/>
      <c r="L40" s="15"/>
      <c r="M40" s="15"/>
      <c r="N40" s="15">
        <v>2</v>
      </c>
      <c r="O40" s="15">
        <v>2</v>
      </c>
      <c r="P40" s="15"/>
      <c r="Q40" s="15"/>
      <c r="R40" s="15"/>
      <c r="S40" s="15">
        <v>2</v>
      </c>
      <c r="T40" s="15">
        <v>2</v>
      </c>
      <c r="U40" s="15">
        <v>2</v>
      </c>
      <c r="V40" s="15">
        <v>1</v>
      </c>
      <c r="W40" s="15">
        <v>2</v>
      </c>
      <c r="X40" s="15">
        <v>2</v>
      </c>
      <c r="Y40" s="15">
        <v>2</v>
      </c>
      <c r="Z40" s="15">
        <v>2</v>
      </c>
      <c r="AA40" s="15">
        <v>2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</row>
    <row r="41" spans="2:108" ht="19.5">
      <c r="B41" s="12" t="str">
        <f>IF(ISBLANK('希望リスト'!C42),"",'希望リスト'!C42)</f>
        <v>Barbara</v>
      </c>
      <c r="C41" s="42"/>
      <c r="D41" s="42"/>
      <c r="E41" s="38">
        <f t="shared" si="6"/>
        <v>10</v>
      </c>
      <c r="F41" s="39">
        <f t="shared" si="7"/>
        <v>10</v>
      </c>
      <c r="G41" s="40">
        <f>E41-'北国消費表'!C41</f>
        <v>8</v>
      </c>
      <c r="H41" s="41">
        <f>F41-'4国消費表'!C41</f>
        <v>10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>
        <v>2</v>
      </c>
      <c r="V41" s="15">
        <v>2</v>
      </c>
      <c r="W41" s="15">
        <v>2</v>
      </c>
      <c r="X41" s="15"/>
      <c r="Y41" s="15">
        <v>2</v>
      </c>
      <c r="Z41" s="15"/>
      <c r="AA41" s="15"/>
      <c r="AB41" s="15">
        <v>2</v>
      </c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</row>
    <row r="42" spans="2:108" ht="19.5">
      <c r="B42" s="12">
        <f>IF(ISBLANK('希望リスト'!C43),"",'希望リスト'!C43)</f>
      </c>
      <c r="C42" s="42"/>
      <c r="D42" s="42"/>
      <c r="E42" s="38">
        <f t="shared" si="6"/>
        <v>0</v>
      </c>
      <c r="F42" s="39">
        <f t="shared" si="7"/>
        <v>0</v>
      </c>
      <c r="G42" s="40">
        <f>E42-'北国消費表'!C42</f>
        <v>0</v>
      </c>
      <c r="H42" s="41">
        <f>F42-'4国消費表'!C42</f>
        <v>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</row>
    <row r="43" spans="2:108" ht="19.5">
      <c r="B43" s="12">
        <f>IF(ISBLANK('希望リスト'!C44),"",'希望リスト'!C44)</f>
      </c>
      <c r="C43" s="42"/>
      <c r="D43" s="42"/>
      <c r="E43" s="38">
        <f t="shared" si="6"/>
        <v>0</v>
      </c>
      <c r="F43" s="39">
        <f t="shared" si="7"/>
        <v>0</v>
      </c>
      <c r="G43" s="40">
        <f>E43-'北国消費表'!C43</f>
        <v>0</v>
      </c>
      <c r="H43" s="41">
        <f>F43-'4国消費表'!C43</f>
        <v>0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</row>
    <row r="44" spans="2:108" ht="19.5">
      <c r="B44" s="12">
        <f>IF(ISBLANK('希望リスト'!C45),"",'希望リスト'!C45)</f>
      </c>
      <c r="C44" s="42"/>
      <c r="D44" s="42"/>
      <c r="E44" s="38">
        <f t="shared" si="6"/>
        <v>0</v>
      </c>
      <c r="F44" s="39">
        <f t="shared" si="7"/>
        <v>0</v>
      </c>
      <c r="G44" s="40">
        <f>E44-'北国消費表'!C44</f>
        <v>0</v>
      </c>
      <c r="H44" s="41">
        <f>F44-'4国消費表'!C44</f>
        <v>0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</row>
    <row r="45" spans="2:108" ht="19.5">
      <c r="B45" s="12">
        <f>IF(ISBLANK('希望リスト'!C46),"",'希望リスト'!C46)</f>
      </c>
      <c r="C45" s="42"/>
      <c r="D45" s="42"/>
      <c r="E45" s="38">
        <f t="shared" si="6"/>
        <v>0</v>
      </c>
      <c r="F45" s="39">
        <f t="shared" si="7"/>
        <v>0</v>
      </c>
      <c r="G45" s="40">
        <f>E45-'北国消費表'!C45</f>
        <v>0</v>
      </c>
      <c r="H45" s="41">
        <f>F45-'4国消費表'!C45</f>
        <v>0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2:108" ht="19.5">
      <c r="B46" s="12">
        <f>IF(ISBLANK('希望リスト'!C47),"",'希望リスト'!C47)</f>
      </c>
      <c r="C46" s="42"/>
      <c r="D46" s="42"/>
      <c r="E46" s="38">
        <f t="shared" si="6"/>
        <v>0</v>
      </c>
      <c r="F46" s="39">
        <f t="shared" si="7"/>
        <v>0</v>
      </c>
      <c r="G46" s="40">
        <f>E46-'北国消費表'!C46</f>
        <v>0</v>
      </c>
      <c r="H46" s="41">
        <f>F46-'4国消費表'!C46</f>
        <v>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</row>
    <row r="47" spans="2:108" ht="19.5">
      <c r="B47" s="12">
        <f>IF(ISBLANK('希望リスト'!C48),"",'希望リスト'!C48)</f>
      </c>
      <c r="C47" s="42"/>
      <c r="D47" s="42"/>
      <c r="E47" s="38">
        <f t="shared" si="6"/>
        <v>0</v>
      </c>
      <c r="F47" s="39">
        <f t="shared" si="7"/>
        <v>0</v>
      </c>
      <c r="G47" s="40">
        <f>E47-'北国消費表'!C47</f>
        <v>0</v>
      </c>
      <c r="H47" s="41">
        <f>F47-'4国消費表'!C47</f>
        <v>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</row>
    <row r="48" spans="2:108" ht="19.5">
      <c r="B48" s="12">
        <f>IF(ISBLANK('希望リスト'!C49),"",'希望リスト'!C49)</f>
      </c>
      <c r="C48" s="42"/>
      <c r="D48" s="42"/>
      <c r="E48" s="38">
        <f t="shared" si="6"/>
        <v>0</v>
      </c>
      <c r="F48" s="39">
        <f t="shared" si="7"/>
        <v>0</v>
      </c>
      <c r="G48" s="40">
        <f>E48-'北国消費表'!C48</f>
        <v>0</v>
      </c>
      <c r="H48" s="41">
        <f>F48-'4国消費表'!C48</f>
        <v>0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</row>
    <row r="49" spans="2:108" ht="19.5">
      <c r="B49" s="12">
        <f>IF(ISBLANK('希望リスト'!C50),"",'希望リスト'!C50)</f>
      </c>
      <c r="C49" s="42"/>
      <c r="D49" s="42"/>
      <c r="E49" s="38">
        <f t="shared" si="6"/>
        <v>0</v>
      </c>
      <c r="F49" s="39">
        <f t="shared" si="7"/>
        <v>0</v>
      </c>
      <c r="G49" s="40">
        <f>E49-'北国消費表'!C49</f>
        <v>0</v>
      </c>
      <c r="H49" s="41">
        <f>F49-'4国消費表'!C49</f>
        <v>0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</row>
    <row r="50" spans="2:108" ht="19.5">
      <c r="B50" s="12">
        <f>IF(ISBLANK('希望リスト'!C51),"",'希望リスト'!C51)</f>
      </c>
      <c r="C50" s="42"/>
      <c r="D50" s="42"/>
      <c r="E50" s="38">
        <f t="shared" si="6"/>
        <v>0</v>
      </c>
      <c r="F50" s="39">
        <f t="shared" si="7"/>
        <v>0</v>
      </c>
      <c r="G50" s="40">
        <f>E50-'北国消費表'!C50</f>
        <v>0</v>
      </c>
      <c r="H50" s="41">
        <f>F50-'4国消費表'!C50</f>
        <v>0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</row>
    <row r="51" spans="2:108" ht="19.5">
      <c r="B51" s="12">
        <f>IF(ISBLANK('希望リスト'!C52),"",'希望リスト'!C52)</f>
      </c>
      <c r="C51" s="42"/>
      <c r="D51" s="42"/>
      <c r="E51" s="38">
        <f t="shared" si="6"/>
        <v>0</v>
      </c>
      <c r="F51" s="39">
        <f t="shared" si="7"/>
        <v>0</v>
      </c>
      <c r="G51" s="40">
        <f>E51-'北国消費表'!C51</f>
        <v>0</v>
      </c>
      <c r="H51" s="41">
        <f>F51-'4国消費表'!C51</f>
        <v>0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</row>
    <row r="52" spans="2:108" ht="19.5">
      <c r="B52" s="12">
        <f>IF(ISBLANK('希望リスト'!C53),"",'希望リスト'!C53)</f>
      </c>
      <c r="C52" s="42"/>
      <c r="D52" s="42"/>
      <c r="E52" s="38">
        <f t="shared" si="6"/>
        <v>0</v>
      </c>
      <c r="F52" s="39">
        <f t="shared" si="7"/>
        <v>0</v>
      </c>
      <c r="G52" s="40">
        <f>E52-'北国消費表'!C52</f>
        <v>0</v>
      </c>
      <c r="H52" s="41">
        <f>F52-'4国消費表'!C52</f>
        <v>0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</row>
    <row r="53" spans="2:108" ht="19.5">
      <c r="B53" s="12">
        <f>IF(ISBLANK('希望リスト'!C54),"",'希望リスト'!C54)</f>
      </c>
      <c r="C53" s="42"/>
      <c r="D53" s="42"/>
      <c r="E53" s="38">
        <f t="shared" si="6"/>
        <v>0</v>
      </c>
      <c r="F53" s="39">
        <f t="shared" si="7"/>
        <v>0</v>
      </c>
      <c r="G53" s="40">
        <f>E53-'北国消費表'!C53</f>
        <v>0</v>
      </c>
      <c r="H53" s="41">
        <f>F53-'4国消費表'!C53</f>
        <v>0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</row>
    <row r="54" spans="2:108" ht="19.5">
      <c r="B54" s="12">
        <f>IF(ISBLANK('希望リスト'!C55),"",'希望リスト'!C55)</f>
      </c>
      <c r="C54" s="42"/>
      <c r="D54" s="42"/>
      <c r="E54" s="38">
        <f t="shared" si="6"/>
        <v>0</v>
      </c>
      <c r="F54" s="39">
        <f t="shared" si="7"/>
        <v>0</v>
      </c>
      <c r="G54" s="40">
        <f>E54-'北国消費表'!C54</f>
        <v>0</v>
      </c>
      <c r="H54" s="41">
        <f>F54-'4国消費表'!C54</f>
        <v>0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</row>
    <row r="55" spans="2:108" ht="19.5">
      <c r="B55" s="12">
        <f>IF(ISBLANK('希望リスト'!C56),"",'希望リスト'!C56)</f>
      </c>
      <c r="C55" s="42"/>
      <c r="D55" s="42"/>
      <c r="E55" s="38">
        <f t="shared" si="6"/>
        <v>0</v>
      </c>
      <c r="F55" s="39">
        <f t="shared" si="7"/>
        <v>0</v>
      </c>
      <c r="G55" s="40">
        <f>E55-'北国消費表'!C55</f>
        <v>0</v>
      </c>
      <c r="H55" s="41">
        <f>F55-'4国消費表'!C55</f>
        <v>0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</row>
    <row r="56" spans="2:108" ht="19.5">
      <c r="B56" s="12">
        <f>IF(ISBLANK('希望リスト'!C57),"",'希望リスト'!C57)</f>
      </c>
      <c r="C56" s="42"/>
      <c r="D56" s="42"/>
      <c r="E56" s="38">
        <f t="shared" si="6"/>
        <v>0</v>
      </c>
      <c r="F56" s="39">
        <f t="shared" si="7"/>
        <v>0</v>
      </c>
      <c r="G56" s="40">
        <f>E56-'北国消費表'!C56</f>
        <v>0</v>
      </c>
      <c r="H56" s="41">
        <f>F56-'4国消費表'!C56</f>
        <v>0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</row>
    <row r="57" spans="2:108" ht="19.5">
      <c r="B57" s="12">
        <f>IF(ISBLANK('希望リスト'!C58),"",'希望リスト'!C58)</f>
      </c>
      <c r="C57" s="42"/>
      <c r="D57" s="42"/>
      <c r="E57" s="38">
        <f t="shared" si="6"/>
        <v>0</v>
      </c>
      <c r="F57" s="39">
        <f t="shared" si="7"/>
        <v>0</v>
      </c>
      <c r="G57" s="40">
        <f>E57-'北国消費表'!C57</f>
        <v>0</v>
      </c>
      <c r="H57" s="41">
        <f>F57-'4国消費表'!C57</f>
        <v>0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</row>
    <row r="58" spans="2:108" ht="19.5">
      <c r="B58" s="12">
        <f>IF(ISBLANK('希望リスト'!C59),"",'希望リスト'!C59)</f>
      </c>
      <c r="C58" s="42"/>
      <c r="D58" s="42"/>
      <c r="E58" s="38">
        <f t="shared" si="6"/>
        <v>0</v>
      </c>
      <c r="F58" s="39">
        <f t="shared" si="7"/>
        <v>0</v>
      </c>
      <c r="G58" s="40">
        <f>E58-'北国消費表'!C58</f>
        <v>0</v>
      </c>
      <c r="H58" s="41">
        <f>F58-'4国消費表'!C58</f>
        <v>0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</row>
    <row r="59" spans="2:108" ht="19.5">
      <c r="B59" s="12">
        <f>IF(ISBLANK('希望リスト'!C60),"",'希望リスト'!C60)</f>
      </c>
      <c r="C59" s="42"/>
      <c r="D59" s="42"/>
      <c r="E59" s="38">
        <f t="shared" si="6"/>
        <v>0</v>
      </c>
      <c r="F59" s="39">
        <f t="shared" si="7"/>
        <v>0</v>
      </c>
      <c r="G59" s="40">
        <f>E59-'北国消費表'!C59</f>
        <v>0</v>
      </c>
      <c r="H59" s="41">
        <f>F59-'4国消費表'!C59</f>
        <v>0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</row>
    <row r="60" spans="2:108" ht="19.5">
      <c r="B60" s="12">
        <f>IF(ISBLANK('希望リスト'!C61),"",'希望リスト'!C61)</f>
      </c>
      <c r="C60" s="42"/>
      <c r="D60" s="42"/>
      <c r="E60" s="38">
        <f t="shared" si="6"/>
        <v>0</v>
      </c>
      <c r="F60" s="39">
        <f t="shared" si="7"/>
        <v>0</v>
      </c>
      <c r="G60" s="40">
        <f>E60-'北国消費表'!C60</f>
        <v>0</v>
      </c>
      <c r="H60" s="41">
        <f>F60-'4国消費表'!C60</f>
        <v>0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</row>
    <row r="61" spans="2:108" ht="19.5">
      <c r="B61" s="12">
        <f>IF(ISBLANK('希望リスト'!C62),"",'希望リスト'!C62)</f>
      </c>
      <c r="C61" s="42"/>
      <c r="D61" s="42"/>
      <c r="E61" s="38">
        <f t="shared" si="6"/>
        <v>0</v>
      </c>
      <c r="F61" s="39">
        <f t="shared" si="7"/>
        <v>0</v>
      </c>
      <c r="G61" s="40">
        <f>E61-'北国消費表'!C61</f>
        <v>0</v>
      </c>
      <c r="H61" s="41">
        <f>F61-'4国消費表'!C61</f>
        <v>0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</row>
    <row r="62" spans="2:108" ht="19.5">
      <c r="B62" s="12">
        <f>IF(ISBLANK('希望リスト'!C63),"",'希望リスト'!C63)</f>
      </c>
      <c r="C62" s="42"/>
      <c r="D62" s="42"/>
      <c r="E62" s="38">
        <f t="shared" si="6"/>
        <v>0</v>
      </c>
      <c r="F62" s="39">
        <f t="shared" si="7"/>
        <v>0</v>
      </c>
      <c r="G62" s="40">
        <f>E62-'北国消費表'!C62</f>
        <v>0</v>
      </c>
      <c r="H62" s="41">
        <f>F62-'4国消費表'!C62</f>
        <v>0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</row>
    <row r="63" spans="2:108" ht="19.5">
      <c r="B63" s="12">
        <f>IF(ISBLANK('希望リスト'!C64),"",'希望リスト'!C64)</f>
      </c>
      <c r="C63" s="42"/>
      <c r="D63" s="42"/>
      <c r="E63" s="38">
        <f t="shared" si="6"/>
        <v>0</v>
      </c>
      <c r="F63" s="39">
        <f t="shared" si="7"/>
        <v>0</v>
      </c>
      <c r="G63" s="40">
        <f>E63-'北国消費表'!C63</f>
        <v>0</v>
      </c>
      <c r="H63" s="41">
        <f>F63-'4国消費表'!C63</f>
        <v>0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</row>
    <row r="64" spans="2:108" ht="19.5">
      <c r="B64" s="12">
        <f>IF(ISBLANK('希望リスト'!C65),"",'希望リスト'!C65)</f>
      </c>
      <c r="C64" s="42"/>
      <c r="D64" s="42"/>
      <c r="E64" s="38">
        <f t="shared" si="6"/>
        <v>0</v>
      </c>
      <c r="F64" s="39">
        <f t="shared" si="7"/>
        <v>0</v>
      </c>
      <c r="G64" s="40">
        <f>E64-'北国消費表'!C64</f>
        <v>0</v>
      </c>
      <c r="H64" s="41">
        <f>F64-'4国消費表'!C64</f>
        <v>0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</row>
    <row r="65" spans="2:108" ht="19.5">
      <c r="B65" s="12">
        <f>IF(ISBLANK('希望リスト'!C66),"",'希望リスト'!C66)</f>
      </c>
      <c r="C65" s="42"/>
      <c r="D65" s="42"/>
      <c r="E65" s="38">
        <f t="shared" si="6"/>
        <v>0</v>
      </c>
      <c r="F65" s="39">
        <f t="shared" si="7"/>
        <v>0</v>
      </c>
      <c r="G65" s="40">
        <f>E65-'北国消費表'!C65</f>
        <v>0</v>
      </c>
      <c r="H65" s="41">
        <f>F65-'4国消費表'!C65</f>
        <v>0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</row>
    <row r="66" spans="2:108" ht="19.5">
      <c r="B66" s="12">
        <f>IF(ISBLANK('希望リスト'!C67),"",'希望リスト'!C67)</f>
      </c>
      <c r="C66" s="42"/>
      <c r="D66" s="42"/>
      <c r="E66" s="38">
        <f t="shared" si="6"/>
        <v>0</v>
      </c>
      <c r="F66" s="39">
        <f t="shared" si="7"/>
        <v>0</v>
      </c>
      <c r="G66" s="40">
        <f>E66-'北国消費表'!C66</f>
        <v>0</v>
      </c>
      <c r="H66" s="41">
        <f>F66-'4国消費表'!C66</f>
        <v>0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</row>
    <row r="67" spans="2:108" ht="19.5">
      <c r="B67" s="12">
        <f>IF(ISBLANK('希望リスト'!C68),"",'希望リスト'!C68)</f>
      </c>
      <c r="C67" s="42"/>
      <c r="D67" s="42"/>
      <c r="E67" s="38">
        <f aca="true" t="shared" si="8" ref="E67:E82">C67+SUM(I67:DD67)</f>
        <v>0</v>
      </c>
      <c r="F67" s="39">
        <f aca="true" t="shared" si="9" ref="F67:F82">D67+SUM(I67:DD67)</f>
        <v>0</v>
      </c>
      <c r="G67" s="40">
        <f>E67-'北国消費表'!C67</f>
        <v>0</v>
      </c>
      <c r="H67" s="41">
        <f>F67-'4国消費表'!C67</f>
        <v>0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</row>
    <row r="68" spans="2:108" ht="19.5">
      <c r="B68" s="12">
        <f>IF(ISBLANK('希望リスト'!C69),"",'希望リスト'!C69)</f>
      </c>
      <c r="C68" s="42"/>
      <c r="D68" s="42"/>
      <c r="E68" s="38">
        <f t="shared" si="8"/>
        <v>0</v>
      </c>
      <c r="F68" s="39">
        <f t="shared" si="9"/>
        <v>0</v>
      </c>
      <c r="G68" s="40">
        <f>E68-'北国消費表'!C68</f>
        <v>0</v>
      </c>
      <c r="H68" s="41">
        <f>F68-'4国消費表'!C68</f>
        <v>0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</row>
    <row r="69" spans="2:108" ht="19.5">
      <c r="B69" s="12">
        <f>IF(ISBLANK('希望リスト'!C70),"",'希望リスト'!C70)</f>
      </c>
      <c r="C69" s="42"/>
      <c r="D69" s="42"/>
      <c r="E69" s="38">
        <f t="shared" si="8"/>
        <v>0</v>
      </c>
      <c r="F69" s="39">
        <f t="shared" si="9"/>
        <v>0</v>
      </c>
      <c r="G69" s="40">
        <f>E69-'北国消費表'!C69</f>
        <v>0</v>
      </c>
      <c r="H69" s="41">
        <f>F69-'4国消費表'!C69</f>
        <v>0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</row>
    <row r="70" spans="2:108" ht="19.5">
      <c r="B70" s="12">
        <f>IF(ISBLANK('希望リスト'!C71),"",'希望リスト'!C71)</f>
      </c>
      <c r="C70" s="42"/>
      <c r="D70" s="42"/>
      <c r="E70" s="38">
        <f t="shared" si="8"/>
        <v>0</v>
      </c>
      <c r="F70" s="39">
        <f t="shared" si="9"/>
        <v>0</v>
      </c>
      <c r="G70" s="40">
        <f>E70-'北国消費表'!C70</f>
        <v>0</v>
      </c>
      <c r="H70" s="41">
        <f>F70-'4国消費表'!C70</f>
        <v>0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</row>
    <row r="71" spans="2:108" ht="19.5">
      <c r="B71" s="12">
        <f>IF(ISBLANK('希望リスト'!C72),"",'希望リスト'!C72)</f>
      </c>
      <c r="C71" s="42"/>
      <c r="D71" s="42"/>
      <c r="E71" s="38">
        <f t="shared" si="8"/>
        <v>0</v>
      </c>
      <c r="F71" s="39">
        <f t="shared" si="9"/>
        <v>0</v>
      </c>
      <c r="G71" s="40">
        <f>E71-'北国消費表'!C71</f>
        <v>0</v>
      </c>
      <c r="H71" s="41">
        <f>F71-'4国消費表'!C71</f>
        <v>0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</row>
    <row r="72" spans="2:108" ht="19.5">
      <c r="B72" s="12">
        <f>IF(ISBLANK('希望リスト'!C73),"",'希望リスト'!C73)</f>
      </c>
      <c r="C72" s="42"/>
      <c r="D72" s="42"/>
      <c r="E72" s="38">
        <f t="shared" si="8"/>
        <v>0</v>
      </c>
      <c r="F72" s="39">
        <f t="shared" si="9"/>
        <v>0</v>
      </c>
      <c r="G72" s="40">
        <f>E72-'北国消費表'!C72</f>
        <v>0</v>
      </c>
      <c r="H72" s="41">
        <f>F72-'4国消費表'!C72</f>
        <v>0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</row>
    <row r="73" spans="2:108" ht="19.5">
      <c r="B73" s="12">
        <f>IF(ISBLANK('希望リスト'!C74),"",'希望リスト'!C74)</f>
      </c>
      <c r="C73" s="42"/>
      <c r="D73" s="42"/>
      <c r="E73" s="38">
        <f t="shared" si="8"/>
        <v>0</v>
      </c>
      <c r="F73" s="39">
        <f t="shared" si="9"/>
        <v>0</v>
      </c>
      <c r="G73" s="40">
        <f>E73-'北国消費表'!C73</f>
        <v>0</v>
      </c>
      <c r="H73" s="41">
        <f>F73-'4国消費表'!C73</f>
        <v>0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</row>
    <row r="74" spans="2:108" ht="19.5">
      <c r="B74" s="12">
        <f>IF(ISBLANK('希望リスト'!C75),"",'希望リスト'!C75)</f>
      </c>
      <c r="C74" s="42"/>
      <c r="D74" s="42"/>
      <c r="E74" s="38">
        <f t="shared" si="8"/>
        <v>0</v>
      </c>
      <c r="F74" s="39">
        <f t="shared" si="9"/>
        <v>0</v>
      </c>
      <c r="G74" s="40">
        <f>E74-'北国消費表'!C74</f>
        <v>0</v>
      </c>
      <c r="H74" s="41">
        <f>F74-'4国消費表'!C74</f>
        <v>0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</row>
    <row r="75" spans="2:108" ht="19.5">
      <c r="B75" s="12">
        <f>IF(ISBLANK('希望リスト'!C76),"",'希望リスト'!C76)</f>
      </c>
      <c r="C75" s="42"/>
      <c r="D75" s="42"/>
      <c r="E75" s="38">
        <f t="shared" si="8"/>
        <v>0</v>
      </c>
      <c r="F75" s="39">
        <f t="shared" si="9"/>
        <v>0</v>
      </c>
      <c r="G75" s="40">
        <f>E75-'北国消費表'!C75</f>
        <v>0</v>
      </c>
      <c r="H75" s="41">
        <f>F75-'4国消費表'!C75</f>
        <v>0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</row>
    <row r="76" spans="2:108" ht="19.5">
      <c r="B76" s="12">
        <f>IF(ISBLANK('希望リスト'!C77),"",'希望リスト'!C77)</f>
      </c>
      <c r="C76" s="42"/>
      <c r="D76" s="42"/>
      <c r="E76" s="38">
        <f t="shared" si="8"/>
        <v>0</v>
      </c>
      <c r="F76" s="39">
        <f t="shared" si="9"/>
        <v>0</v>
      </c>
      <c r="G76" s="40">
        <f>E76-'北国消費表'!C76</f>
        <v>0</v>
      </c>
      <c r="H76" s="41">
        <f>F76-'4国消費表'!C76</f>
        <v>0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</row>
    <row r="77" spans="2:108" ht="19.5">
      <c r="B77" s="12">
        <f>IF(ISBLANK('希望リスト'!C78),"",'希望リスト'!C78)</f>
      </c>
      <c r="C77" s="42"/>
      <c r="D77" s="42"/>
      <c r="E77" s="38">
        <f t="shared" si="8"/>
        <v>0</v>
      </c>
      <c r="F77" s="39">
        <f t="shared" si="9"/>
        <v>0</v>
      </c>
      <c r="G77" s="40">
        <f>E77-'北国消費表'!C77</f>
        <v>0</v>
      </c>
      <c r="H77" s="41">
        <f>F77-'4国消費表'!C77</f>
        <v>0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</row>
    <row r="78" spans="2:108" ht="19.5">
      <c r="B78" s="12">
        <f>IF(ISBLANK('希望リスト'!C79),"",'希望リスト'!C79)</f>
      </c>
      <c r="C78" s="42"/>
      <c r="D78" s="42"/>
      <c r="E78" s="38">
        <f t="shared" si="8"/>
        <v>0</v>
      </c>
      <c r="F78" s="39">
        <f t="shared" si="9"/>
        <v>0</v>
      </c>
      <c r="G78" s="40">
        <f>E78-'北国消費表'!C78</f>
        <v>0</v>
      </c>
      <c r="H78" s="41">
        <f>F78-'4国消費表'!C78</f>
        <v>0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</row>
    <row r="79" spans="2:108" ht="19.5">
      <c r="B79" s="12">
        <f>IF(ISBLANK('希望リスト'!C80),"",'希望リスト'!C80)</f>
      </c>
      <c r="C79" s="42"/>
      <c r="D79" s="42"/>
      <c r="E79" s="38">
        <f t="shared" si="8"/>
        <v>0</v>
      </c>
      <c r="F79" s="39">
        <f t="shared" si="9"/>
        <v>0</v>
      </c>
      <c r="G79" s="40">
        <f>E79-'北国消費表'!C79</f>
        <v>0</v>
      </c>
      <c r="H79" s="41">
        <f>F79-'4国消費表'!C79</f>
        <v>0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</row>
    <row r="80" spans="2:108" ht="19.5">
      <c r="B80" s="12">
        <f>IF(ISBLANK('希望リスト'!C81),"",'希望リスト'!C81)</f>
      </c>
      <c r="C80" s="42"/>
      <c r="D80" s="42"/>
      <c r="E80" s="38">
        <f t="shared" si="8"/>
        <v>0</v>
      </c>
      <c r="F80" s="39">
        <f t="shared" si="9"/>
        <v>0</v>
      </c>
      <c r="G80" s="40">
        <f>E80-'北国消費表'!C80</f>
        <v>0</v>
      </c>
      <c r="H80" s="41">
        <f>F80-'4国消費表'!C80</f>
        <v>0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</row>
    <row r="81" spans="2:108" ht="19.5">
      <c r="B81" s="12">
        <f>IF(ISBLANK('希望リスト'!C82),"",'希望リスト'!C82)</f>
      </c>
      <c r="C81" s="42"/>
      <c r="D81" s="42"/>
      <c r="E81" s="38">
        <f t="shared" si="8"/>
        <v>0</v>
      </c>
      <c r="F81" s="39">
        <f t="shared" si="9"/>
        <v>0</v>
      </c>
      <c r="G81" s="40">
        <f>E81-'北国消費表'!C81</f>
        <v>0</v>
      </c>
      <c r="H81" s="41">
        <f>F81-'4国消費表'!C81</f>
        <v>0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</row>
    <row r="82" spans="2:108" ht="21" thickBot="1">
      <c r="B82" s="16">
        <f>IF(ISBLANK('希望リスト'!C83),"",'希望リスト'!C83)</f>
      </c>
      <c r="C82" s="43"/>
      <c r="D82" s="43"/>
      <c r="E82" s="44">
        <f t="shared" si="8"/>
        <v>0</v>
      </c>
      <c r="F82" s="45">
        <f t="shared" si="9"/>
        <v>0</v>
      </c>
      <c r="G82" s="44">
        <f>E82-'北国消費表'!C82</f>
        <v>0</v>
      </c>
      <c r="H82" s="46">
        <f>F82-'4国消費表'!C82</f>
        <v>0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</row>
  </sheetData>
  <mergeCells count="1">
    <mergeCell ref="C1:D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Z82"/>
  <sheetViews>
    <sheetView workbookViewId="0" topLeftCell="A1">
      <pane xSplit="3" ySplit="2" topLeftCell="W1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1" sqref="W1:W65536"/>
    </sheetView>
  </sheetViews>
  <sheetFormatPr defaultColWidth="13.00390625" defaultRowHeight="13.5"/>
  <cols>
    <col min="1" max="2" width="12.875" style="3" customWidth="1"/>
    <col min="3" max="3" width="12.875" style="2" customWidth="1"/>
    <col min="4" max="6" width="12.875" style="3" hidden="1" customWidth="1"/>
    <col min="7" max="8" width="12.875" style="20" hidden="1" customWidth="1"/>
    <col min="9" max="19" width="12.875" style="3" hidden="1" customWidth="1"/>
    <col min="20" max="23" width="0" style="3" hidden="1" customWidth="1"/>
    <col min="24" max="16384" width="12.875" style="3" customWidth="1"/>
  </cols>
  <sheetData>
    <row r="1" ht="28.5" thickBot="1">
      <c r="B1" s="1" t="s">
        <v>119</v>
      </c>
    </row>
    <row r="2" spans="2:104" ht="18.75" thickBot="1">
      <c r="B2" s="4"/>
      <c r="C2" s="5" t="s">
        <v>121</v>
      </c>
      <c r="D2" s="6">
        <v>38525</v>
      </c>
      <c r="E2" s="6">
        <f>D2+7</f>
        <v>38532</v>
      </c>
      <c r="F2" s="6">
        <f aca="true" t="shared" si="0" ref="F2:BQ2">E2+7</f>
        <v>38539</v>
      </c>
      <c r="G2" s="21">
        <f t="shared" si="0"/>
        <v>38546</v>
      </c>
      <c r="H2" s="21">
        <f t="shared" si="0"/>
        <v>38553</v>
      </c>
      <c r="I2" s="6">
        <f t="shared" si="0"/>
        <v>38560</v>
      </c>
      <c r="J2" s="6">
        <f t="shared" si="0"/>
        <v>38567</v>
      </c>
      <c r="K2" s="6">
        <f t="shared" si="0"/>
        <v>38574</v>
      </c>
      <c r="L2" s="6">
        <f t="shared" si="0"/>
        <v>38581</v>
      </c>
      <c r="M2" s="6">
        <f t="shared" si="0"/>
        <v>38588</v>
      </c>
      <c r="N2" s="6">
        <f t="shared" si="0"/>
        <v>38595</v>
      </c>
      <c r="O2" s="6">
        <f t="shared" si="0"/>
        <v>38602</v>
      </c>
      <c r="P2" s="6">
        <f t="shared" si="0"/>
        <v>38609</v>
      </c>
      <c r="Q2" s="6">
        <f t="shared" si="0"/>
        <v>38616</v>
      </c>
      <c r="R2" s="6">
        <f t="shared" si="0"/>
        <v>38623</v>
      </c>
      <c r="S2" s="6">
        <f t="shared" si="0"/>
        <v>38630</v>
      </c>
      <c r="T2" s="6">
        <f t="shared" si="0"/>
        <v>38637</v>
      </c>
      <c r="U2" s="6">
        <f t="shared" si="0"/>
        <v>38644</v>
      </c>
      <c r="V2" s="6">
        <f t="shared" si="0"/>
        <v>38651</v>
      </c>
      <c r="W2" s="6">
        <f t="shared" si="0"/>
        <v>38658</v>
      </c>
      <c r="X2" s="6">
        <f t="shared" si="0"/>
        <v>38665</v>
      </c>
      <c r="Y2" s="6">
        <f t="shared" si="0"/>
        <v>38672</v>
      </c>
      <c r="Z2" s="6">
        <f t="shared" si="0"/>
        <v>38679</v>
      </c>
      <c r="AA2" s="6">
        <f t="shared" si="0"/>
        <v>38686</v>
      </c>
      <c r="AB2" s="6">
        <f t="shared" si="0"/>
        <v>38693</v>
      </c>
      <c r="AC2" s="6">
        <f t="shared" si="0"/>
        <v>38700</v>
      </c>
      <c r="AD2" s="6">
        <f t="shared" si="0"/>
        <v>38707</v>
      </c>
      <c r="AE2" s="6">
        <f t="shared" si="0"/>
        <v>38714</v>
      </c>
      <c r="AF2" s="6">
        <f t="shared" si="0"/>
        <v>38721</v>
      </c>
      <c r="AG2" s="6">
        <f t="shared" si="0"/>
        <v>38728</v>
      </c>
      <c r="AH2" s="6">
        <f t="shared" si="0"/>
        <v>38735</v>
      </c>
      <c r="AI2" s="6">
        <f t="shared" si="0"/>
        <v>38742</v>
      </c>
      <c r="AJ2" s="6">
        <f t="shared" si="0"/>
        <v>38749</v>
      </c>
      <c r="AK2" s="6">
        <f t="shared" si="0"/>
        <v>38756</v>
      </c>
      <c r="AL2" s="6">
        <f t="shared" si="0"/>
        <v>38763</v>
      </c>
      <c r="AM2" s="6">
        <f t="shared" si="0"/>
        <v>38770</v>
      </c>
      <c r="AN2" s="6">
        <f t="shared" si="0"/>
        <v>38777</v>
      </c>
      <c r="AO2" s="6">
        <f t="shared" si="0"/>
        <v>38784</v>
      </c>
      <c r="AP2" s="6">
        <f t="shared" si="0"/>
        <v>38791</v>
      </c>
      <c r="AQ2" s="6">
        <f t="shared" si="0"/>
        <v>38798</v>
      </c>
      <c r="AR2" s="6">
        <f t="shared" si="0"/>
        <v>38805</v>
      </c>
      <c r="AS2" s="6">
        <f t="shared" si="0"/>
        <v>38812</v>
      </c>
      <c r="AT2" s="6">
        <f t="shared" si="0"/>
        <v>38819</v>
      </c>
      <c r="AU2" s="6">
        <f t="shared" si="0"/>
        <v>38826</v>
      </c>
      <c r="AV2" s="6">
        <f t="shared" si="0"/>
        <v>38833</v>
      </c>
      <c r="AW2" s="6">
        <f t="shared" si="0"/>
        <v>38840</v>
      </c>
      <c r="AX2" s="6">
        <f t="shared" si="0"/>
        <v>38847</v>
      </c>
      <c r="AY2" s="6">
        <f t="shared" si="0"/>
        <v>38854</v>
      </c>
      <c r="AZ2" s="6">
        <f t="shared" si="0"/>
        <v>38861</v>
      </c>
      <c r="BA2" s="6">
        <f t="shared" si="0"/>
        <v>38868</v>
      </c>
      <c r="BB2" s="6">
        <f t="shared" si="0"/>
        <v>38875</v>
      </c>
      <c r="BC2" s="6">
        <f t="shared" si="0"/>
        <v>38882</v>
      </c>
      <c r="BD2" s="6">
        <f t="shared" si="0"/>
        <v>38889</v>
      </c>
      <c r="BE2" s="6">
        <f t="shared" si="0"/>
        <v>38896</v>
      </c>
      <c r="BF2" s="6">
        <f t="shared" si="0"/>
        <v>38903</v>
      </c>
      <c r="BG2" s="6">
        <f t="shared" si="0"/>
        <v>38910</v>
      </c>
      <c r="BH2" s="6">
        <f t="shared" si="0"/>
        <v>38917</v>
      </c>
      <c r="BI2" s="6">
        <f t="shared" si="0"/>
        <v>38924</v>
      </c>
      <c r="BJ2" s="6">
        <f t="shared" si="0"/>
        <v>38931</v>
      </c>
      <c r="BK2" s="6">
        <f t="shared" si="0"/>
        <v>38938</v>
      </c>
      <c r="BL2" s="6">
        <f t="shared" si="0"/>
        <v>38945</v>
      </c>
      <c r="BM2" s="6">
        <f t="shared" si="0"/>
        <v>38952</v>
      </c>
      <c r="BN2" s="6">
        <f t="shared" si="0"/>
        <v>38959</v>
      </c>
      <c r="BO2" s="6">
        <f t="shared" si="0"/>
        <v>38966</v>
      </c>
      <c r="BP2" s="6">
        <f t="shared" si="0"/>
        <v>38973</v>
      </c>
      <c r="BQ2" s="6">
        <f t="shared" si="0"/>
        <v>38980</v>
      </c>
      <c r="BR2" s="6">
        <f aca="true" t="shared" si="1" ref="BR2:CY2">BQ2+7</f>
        <v>38987</v>
      </c>
      <c r="BS2" s="6">
        <f t="shared" si="1"/>
        <v>38994</v>
      </c>
      <c r="BT2" s="6">
        <f t="shared" si="1"/>
        <v>39001</v>
      </c>
      <c r="BU2" s="6">
        <f t="shared" si="1"/>
        <v>39008</v>
      </c>
      <c r="BV2" s="6">
        <f t="shared" si="1"/>
        <v>39015</v>
      </c>
      <c r="BW2" s="6">
        <f t="shared" si="1"/>
        <v>39022</v>
      </c>
      <c r="BX2" s="6">
        <f t="shared" si="1"/>
        <v>39029</v>
      </c>
      <c r="BY2" s="6">
        <f t="shared" si="1"/>
        <v>39036</v>
      </c>
      <c r="BZ2" s="6">
        <f t="shared" si="1"/>
        <v>39043</v>
      </c>
      <c r="CA2" s="6">
        <f t="shared" si="1"/>
        <v>39050</v>
      </c>
      <c r="CB2" s="6">
        <f t="shared" si="1"/>
        <v>39057</v>
      </c>
      <c r="CC2" s="6">
        <f t="shared" si="1"/>
        <v>39064</v>
      </c>
      <c r="CD2" s="6">
        <f t="shared" si="1"/>
        <v>39071</v>
      </c>
      <c r="CE2" s="6">
        <f t="shared" si="1"/>
        <v>39078</v>
      </c>
      <c r="CF2" s="6">
        <f t="shared" si="1"/>
        <v>39085</v>
      </c>
      <c r="CG2" s="6">
        <f t="shared" si="1"/>
        <v>39092</v>
      </c>
      <c r="CH2" s="6">
        <f t="shared" si="1"/>
        <v>39099</v>
      </c>
      <c r="CI2" s="6">
        <f t="shared" si="1"/>
        <v>39106</v>
      </c>
      <c r="CJ2" s="6">
        <f t="shared" si="1"/>
        <v>39113</v>
      </c>
      <c r="CK2" s="6">
        <f t="shared" si="1"/>
        <v>39120</v>
      </c>
      <c r="CL2" s="6">
        <f t="shared" si="1"/>
        <v>39127</v>
      </c>
      <c r="CM2" s="6">
        <f t="shared" si="1"/>
        <v>39134</v>
      </c>
      <c r="CN2" s="6">
        <f t="shared" si="1"/>
        <v>39141</v>
      </c>
      <c r="CO2" s="6">
        <f t="shared" si="1"/>
        <v>39148</v>
      </c>
      <c r="CP2" s="6">
        <f t="shared" si="1"/>
        <v>39155</v>
      </c>
      <c r="CQ2" s="6">
        <f t="shared" si="1"/>
        <v>39162</v>
      </c>
      <c r="CR2" s="6">
        <f t="shared" si="1"/>
        <v>39169</v>
      </c>
      <c r="CS2" s="6">
        <f t="shared" si="1"/>
        <v>39176</v>
      </c>
      <c r="CT2" s="6">
        <f t="shared" si="1"/>
        <v>39183</v>
      </c>
      <c r="CU2" s="6">
        <f t="shared" si="1"/>
        <v>39190</v>
      </c>
      <c r="CV2" s="6">
        <f t="shared" si="1"/>
        <v>39197</v>
      </c>
      <c r="CW2" s="6">
        <f t="shared" si="1"/>
        <v>39204</v>
      </c>
      <c r="CX2" s="6">
        <f t="shared" si="1"/>
        <v>39211</v>
      </c>
      <c r="CY2" s="6">
        <f t="shared" si="1"/>
        <v>39218</v>
      </c>
      <c r="CZ2" s="7">
        <f>CY2+1</f>
        <v>39219</v>
      </c>
    </row>
    <row r="3" spans="2:104" ht="19.5">
      <c r="B3" s="8" t="str">
        <f>IF(ISBLANK('希望リスト'!C4),"",'希望リスト'!C4)</f>
        <v>Darkandy</v>
      </c>
      <c r="C3" s="9">
        <f>SUM(D3:CZ3)</f>
        <v>82</v>
      </c>
      <c r="D3" s="10"/>
      <c r="E3" s="11"/>
      <c r="F3" s="11"/>
      <c r="G3" s="22"/>
      <c r="H3" s="22"/>
      <c r="I3" s="11"/>
      <c r="J3" s="11"/>
      <c r="K3" s="11"/>
      <c r="L3" s="11"/>
      <c r="M3" s="11"/>
      <c r="N3" s="11"/>
      <c r="O3" s="11"/>
      <c r="P3" s="11">
        <v>20</v>
      </c>
      <c r="Q3" s="11">
        <v>22</v>
      </c>
      <c r="R3" s="11"/>
      <c r="S3" s="11"/>
      <c r="T3" s="11">
        <v>20</v>
      </c>
      <c r="U3" s="11">
        <v>20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</row>
    <row r="4" spans="2:104" ht="19.5">
      <c r="B4" s="12" t="str">
        <f>IF(ISBLANK('希望リスト'!C5),"",'希望リスト'!C5)</f>
        <v>Drewin</v>
      </c>
      <c r="C4" s="13">
        <f>SUM(D4:CZ4)</f>
        <v>0</v>
      </c>
      <c r="D4" s="14"/>
      <c r="E4" s="15"/>
      <c r="F4" s="15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</row>
    <row r="5" spans="2:104" ht="19.5">
      <c r="B5" s="12" t="str">
        <f>IF(ISBLANK('希望リスト'!C6),"",'希望リスト'!C6)</f>
        <v>Edir</v>
      </c>
      <c r="C5" s="13">
        <f aca="true" t="shared" si="2" ref="C5:C68">SUM(D5:CZ5)</f>
        <v>6</v>
      </c>
      <c r="D5" s="14"/>
      <c r="E5" s="15"/>
      <c r="F5" s="15"/>
      <c r="G5" s="23"/>
      <c r="H5" s="23"/>
      <c r="I5" s="15"/>
      <c r="J5" s="15">
        <v>2</v>
      </c>
      <c r="K5" s="15"/>
      <c r="L5" s="15"/>
      <c r="M5" s="15">
        <v>2</v>
      </c>
      <c r="N5" s="15"/>
      <c r="O5" s="15"/>
      <c r="P5" s="15"/>
      <c r="Q5" s="15"/>
      <c r="R5" s="15"/>
      <c r="S5" s="15"/>
      <c r="T5" s="15">
        <v>2</v>
      </c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2:104" ht="19.5">
      <c r="B6" s="12" t="str">
        <f>IF(ISBLANK('希望リスト'!C7),"",'希望リスト'!C7)</f>
        <v>Fury</v>
      </c>
      <c r="C6" s="13">
        <f t="shared" si="2"/>
        <v>22</v>
      </c>
      <c r="D6" s="14"/>
      <c r="E6" s="15"/>
      <c r="F6" s="15">
        <v>2</v>
      </c>
      <c r="G6" s="23"/>
      <c r="H6" s="23"/>
      <c r="I6" s="15"/>
      <c r="J6" s="15">
        <v>20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</row>
    <row r="7" spans="2:104" ht="19.5">
      <c r="B7" s="12" t="str">
        <f>IF(ISBLANK('希望リスト'!C8),"",'希望リスト'!C8)</f>
        <v>Gelande</v>
      </c>
      <c r="C7" s="13">
        <f t="shared" si="2"/>
        <v>20</v>
      </c>
      <c r="D7" s="14"/>
      <c r="E7" s="15"/>
      <c r="F7" s="15"/>
      <c r="G7" s="23"/>
      <c r="H7" s="23"/>
      <c r="I7" s="15"/>
      <c r="J7" s="15"/>
      <c r="K7" s="15"/>
      <c r="L7" s="15"/>
      <c r="M7" s="15"/>
      <c r="N7" s="15"/>
      <c r="O7" s="15"/>
      <c r="P7" s="15"/>
      <c r="Q7" s="15"/>
      <c r="R7" s="15">
        <v>20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2:104" ht="19.5">
      <c r="B8" s="12" t="str">
        <f>IF(ISBLANK('希望リスト'!C9),"",'希望リスト'!C9)</f>
        <v>Gertrude</v>
      </c>
      <c r="C8" s="13">
        <f t="shared" si="2"/>
        <v>0</v>
      </c>
      <c r="D8" s="14"/>
      <c r="E8" s="15"/>
      <c r="F8" s="15"/>
      <c r="G8" s="23"/>
      <c r="H8" s="2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</row>
    <row r="9" spans="2:104" ht="19.5">
      <c r="B9" s="12" t="str">
        <f>IF(ISBLANK('希望リスト'!C10),"",'希望リスト'!C10)</f>
        <v>Gunbows</v>
      </c>
      <c r="C9" s="13">
        <f t="shared" si="2"/>
        <v>0</v>
      </c>
      <c r="D9" s="14"/>
      <c r="E9" s="15"/>
      <c r="F9" s="15"/>
      <c r="G9" s="23"/>
      <c r="H9" s="2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</row>
    <row r="10" spans="2:104" ht="19.5">
      <c r="B10" s="12" t="str">
        <f>IF(ISBLANK('希望リスト'!C11),"",'希望リスト'!C11)</f>
        <v>Glanatiss</v>
      </c>
      <c r="C10" s="13">
        <f t="shared" si="2"/>
        <v>26</v>
      </c>
      <c r="D10" s="14"/>
      <c r="E10" s="15"/>
      <c r="F10" s="15"/>
      <c r="G10" s="23"/>
      <c r="H10" s="23"/>
      <c r="I10" s="15"/>
      <c r="J10" s="15">
        <v>20</v>
      </c>
      <c r="K10" s="15"/>
      <c r="L10" s="15"/>
      <c r="M10" s="15"/>
      <c r="N10" s="15"/>
      <c r="O10" s="15"/>
      <c r="P10" s="15">
        <v>2</v>
      </c>
      <c r="Q10" s="15"/>
      <c r="R10" s="15"/>
      <c r="S10" s="15"/>
      <c r="T10" s="15"/>
      <c r="U10" s="15">
        <v>4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</row>
    <row r="11" spans="2:104" ht="19.5">
      <c r="B11" s="12" t="str">
        <f>IF(ISBLANK('希望リスト'!C12),"",'希望リスト'!C12)</f>
        <v>Heizo</v>
      </c>
      <c r="C11" s="13">
        <f t="shared" si="2"/>
        <v>42</v>
      </c>
      <c r="D11" s="14"/>
      <c r="E11" s="15"/>
      <c r="F11" s="15"/>
      <c r="G11" s="23"/>
      <c r="H11" s="2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>
        <v>20</v>
      </c>
      <c r="V11" s="15"/>
      <c r="W11" s="15">
        <v>22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spans="2:104" ht="19.5">
      <c r="B12" s="12" t="str">
        <f>IF(ISBLANK('希望リスト'!C13),"",'希望リスト'!C13)</f>
        <v>Jukalord</v>
      </c>
      <c r="C12" s="13">
        <f t="shared" si="2"/>
        <v>0</v>
      </c>
      <c r="D12" s="14"/>
      <c r="E12" s="15"/>
      <c r="F12" s="15"/>
      <c r="G12" s="23"/>
      <c r="H12" s="2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2:104" ht="19.5">
      <c r="B13" s="12" t="str">
        <f>IF(ISBLANK('希望リスト'!C14),"",'希望リスト'!C14)</f>
        <v>Jyony</v>
      </c>
      <c r="C13" s="13">
        <f t="shared" si="2"/>
        <v>0</v>
      </c>
      <c r="D13" s="14"/>
      <c r="E13" s="15"/>
      <c r="F13" s="15"/>
      <c r="G13" s="23"/>
      <c r="H13" s="2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2:104" ht="19.5">
      <c r="B14" s="12" t="str">
        <f>IF(ISBLANK('希望リスト'!C15),"",'希望リスト'!C15)</f>
        <v>Kaburagi</v>
      </c>
      <c r="C14" s="13">
        <f t="shared" si="2"/>
        <v>0</v>
      </c>
      <c r="D14" s="14"/>
      <c r="E14" s="15"/>
      <c r="F14" s="15"/>
      <c r="G14" s="23"/>
      <c r="H14" s="2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</row>
    <row r="15" spans="2:104" ht="19.5">
      <c r="B15" s="12" t="str">
        <f>IF(ISBLANK('希望リスト'!C16),"",'希望リスト'!C16)</f>
        <v>Kevinchoi</v>
      </c>
      <c r="C15" s="13">
        <f t="shared" si="2"/>
        <v>0</v>
      </c>
      <c r="D15" s="14"/>
      <c r="E15" s="15"/>
      <c r="F15" s="15"/>
      <c r="G15" s="23"/>
      <c r="H15" s="2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</row>
    <row r="16" spans="2:104" ht="19.5">
      <c r="B16" s="12" t="str">
        <f>IF(ISBLANK('希望リスト'!C17),"",'希望リスト'!C17)</f>
        <v>Kusiusi</v>
      </c>
      <c r="C16" s="13">
        <f t="shared" si="2"/>
        <v>0</v>
      </c>
      <c r="D16" s="14"/>
      <c r="E16" s="15"/>
      <c r="F16" s="15"/>
      <c r="G16" s="23"/>
      <c r="H16" s="2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</row>
    <row r="17" spans="2:104" ht="19.5">
      <c r="B17" s="12" t="str">
        <f>IF(ISBLANK('希望リスト'!C18),"",'希望リスト'!C18)</f>
        <v>Laia</v>
      </c>
      <c r="C17" s="13">
        <f t="shared" si="2"/>
        <v>2</v>
      </c>
      <c r="D17" s="14"/>
      <c r="E17" s="15"/>
      <c r="F17" s="15"/>
      <c r="G17" s="23"/>
      <c r="H17" s="23"/>
      <c r="I17" s="15"/>
      <c r="J17" s="15"/>
      <c r="K17" s="15"/>
      <c r="L17" s="15"/>
      <c r="M17" s="15"/>
      <c r="N17" s="15"/>
      <c r="O17" s="15"/>
      <c r="P17" s="15"/>
      <c r="Q17" s="15">
        <v>2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</row>
    <row r="18" spans="2:104" ht="19.5">
      <c r="B18" s="12" t="str">
        <f>IF(ISBLANK('希望リスト'!C19),"",'希望リスト'!C19)</f>
        <v>Ludwing</v>
      </c>
      <c r="C18" s="13">
        <f t="shared" si="2"/>
        <v>2</v>
      </c>
      <c r="D18" s="14"/>
      <c r="E18" s="15"/>
      <c r="F18" s="15">
        <v>2</v>
      </c>
      <c r="G18" s="23"/>
      <c r="H18" s="23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</row>
    <row r="19" spans="2:104" ht="19.5">
      <c r="B19" s="12" t="str">
        <f>IF(ISBLANK('希望リスト'!C20),"",'希望リスト'!C20)</f>
        <v>Magdario</v>
      </c>
      <c r="C19" s="13">
        <f t="shared" si="2"/>
        <v>0</v>
      </c>
      <c r="D19" s="14"/>
      <c r="E19" s="15"/>
      <c r="F19" s="15"/>
      <c r="G19" s="23"/>
      <c r="H19" s="2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spans="2:104" ht="19.5">
      <c r="B20" s="12" t="str">
        <f>IF(ISBLANK('希望リスト'!C21),"",'希望リスト'!C21)</f>
        <v>Masakiti</v>
      </c>
      <c r="C20" s="13">
        <f t="shared" si="2"/>
        <v>0</v>
      </c>
      <c r="D20" s="14"/>
      <c r="E20" s="15"/>
      <c r="F20" s="15"/>
      <c r="G20" s="23"/>
      <c r="H20" s="2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spans="2:104" ht="19.5">
      <c r="B21" s="12" t="str">
        <f>IF(ISBLANK('希望リスト'!C22),"",'希望リスト'!C22)</f>
        <v>Msk</v>
      </c>
      <c r="C21" s="13">
        <f t="shared" si="2"/>
        <v>42</v>
      </c>
      <c r="D21" s="14"/>
      <c r="E21" s="15"/>
      <c r="F21" s="15"/>
      <c r="G21" s="23"/>
      <c r="H21" s="23"/>
      <c r="I21" s="15"/>
      <c r="J21" s="15"/>
      <c r="K21" s="15"/>
      <c r="L21" s="15"/>
      <c r="M21" s="15"/>
      <c r="N21" s="15"/>
      <c r="O21" s="15"/>
      <c r="P21" s="15">
        <v>2</v>
      </c>
      <c r="Q21" s="15"/>
      <c r="R21" s="15">
        <v>20</v>
      </c>
      <c r="S21" s="15"/>
      <c r="T21" s="15"/>
      <c r="U21" s="15"/>
      <c r="V21" s="15"/>
      <c r="W21" s="15">
        <v>20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</row>
    <row r="22" spans="2:104" ht="19.5">
      <c r="B22" s="12" t="str">
        <f>IF(ISBLANK('希望リスト'!C23),"",'希望リスト'!C23)</f>
        <v>Noririn</v>
      </c>
      <c r="C22" s="13">
        <f t="shared" si="2"/>
        <v>2</v>
      </c>
      <c r="D22" s="14"/>
      <c r="E22" s="15"/>
      <c r="F22" s="15"/>
      <c r="G22" s="23"/>
      <c r="H22" s="2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>
        <v>2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2:104" ht="19.5">
      <c r="B23" s="12" t="str">
        <f>IF(ISBLANK('希望リスト'!C24),"",'希望リスト'!C24)</f>
        <v>Pyhon</v>
      </c>
      <c r="C23" s="13">
        <f t="shared" si="2"/>
        <v>22</v>
      </c>
      <c r="D23" s="14"/>
      <c r="E23" s="15"/>
      <c r="F23" s="15"/>
      <c r="G23" s="23"/>
      <c r="H23" s="23"/>
      <c r="I23" s="15"/>
      <c r="J23" s="15"/>
      <c r="K23" s="15"/>
      <c r="L23" s="15"/>
      <c r="M23" s="15"/>
      <c r="N23" s="15"/>
      <c r="O23" s="15"/>
      <c r="P23" s="15"/>
      <c r="Q23" s="15"/>
      <c r="R23" s="15">
        <v>20</v>
      </c>
      <c r="S23" s="15"/>
      <c r="T23" s="15"/>
      <c r="U23" s="15"/>
      <c r="V23" s="15"/>
      <c r="W23" s="15">
        <v>2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2:104" ht="19.5">
      <c r="B24" s="12" t="str">
        <f>IF(ISBLANK('希望リスト'!C25),"",'希望リスト'!C25)</f>
        <v>Shan</v>
      </c>
      <c r="C24" s="13">
        <f t="shared" si="2"/>
        <v>60</v>
      </c>
      <c r="D24" s="14"/>
      <c r="E24" s="15"/>
      <c r="F24" s="15"/>
      <c r="G24" s="23"/>
      <c r="H24" s="23"/>
      <c r="I24" s="15"/>
      <c r="J24" s="15"/>
      <c r="K24" s="15"/>
      <c r="L24" s="15"/>
      <c r="M24" s="15"/>
      <c r="N24" s="15"/>
      <c r="O24" s="15"/>
      <c r="P24" s="15"/>
      <c r="Q24" s="15">
        <v>20</v>
      </c>
      <c r="R24" s="15"/>
      <c r="S24" s="15"/>
      <c r="T24" s="15">
        <v>20</v>
      </c>
      <c r="U24" s="15">
        <v>20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</row>
    <row r="25" spans="2:104" ht="19.5">
      <c r="B25" s="12" t="str">
        <f>IF(ISBLANK('希望リスト'!C26),"",'希望リスト'!C26)</f>
        <v>Shox</v>
      </c>
      <c r="C25" s="13">
        <f t="shared" si="2"/>
        <v>42</v>
      </c>
      <c r="D25" s="14"/>
      <c r="E25" s="15"/>
      <c r="F25" s="15"/>
      <c r="G25" s="23"/>
      <c r="H25" s="23"/>
      <c r="I25" s="15"/>
      <c r="J25" s="15"/>
      <c r="K25" s="15"/>
      <c r="L25" s="15"/>
      <c r="M25" s="15"/>
      <c r="N25" s="15"/>
      <c r="O25" s="15"/>
      <c r="P25" s="15"/>
      <c r="Q25" s="15"/>
      <c r="R25" s="15">
        <v>22</v>
      </c>
      <c r="S25" s="15"/>
      <c r="T25" s="15"/>
      <c r="U25" s="15">
        <v>20</v>
      </c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</row>
    <row r="26" spans="2:104" ht="19.5">
      <c r="B26" s="12" t="str">
        <f>IF(ISBLANK('希望リスト'!C27),"",'希望リスト'!C27)</f>
        <v>Shylock</v>
      </c>
      <c r="C26" s="13">
        <f t="shared" si="2"/>
        <v>20</v>
      </c>
      <c r="D26" s="14"/>
      <c r="E26" s="15"/>
      <c r="F26" s="15">
        <v>20</v>
      </c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</row>
    <row r="27" spans="2:104" ht="19.5">
      <c r="B27" s="12" t="str">
        <f>IF(ISBLANK('希望リスト'!C28),"",'希望リスト'!C28)</f>
        <v>Taboc</v>
      </c>
      <c r="C27" s="13">
        <f t="shared" si="2"/>
        <v>26</v>
      </c>
      <c r="D27" s="14"/>
      <c r="E27" s="15"/>
      <c r="F27" s="15">
        <v>2</v>
      </c>
      <c r="G27" s="23"/>
      <c r="H27" s="23"/>
      <c r="I27" s="15"/>
      <c r="J27" s="15"/>
      <c r="K27" s="15"/>
      <c r="L27" s="15"/>
      <c r="M27" s="15">
        <v>22</v>
      </c>
      <c r="N27" s="15"/>
      <c r="O27" s="15"/>
      <c r="P27" s="15">
        <v>2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</row>
    <row r="28" spans="2:104" ht="19.5">
      <c r="B28" s="12" t="str">
        <f>IF(ISBLANK('希望リスト'!C29),"",'希望リスト'!C29)</f>
        <v>Tarubon</v>
      </c>
      <c r="C28" s="13">
        <f t="shared" si="2"/>
        <v>0</v>
      </c>
      <c r="D28" s="14"/>
      <c r="E28" s="15"/>
      <c r="F28" s="15"/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</row>
    <row r="29" spans="2:104" ht="19.5">
      <c r="B29" s="12" t="str">
        <f>IF(ISBLANK('希望リスト'!C30),"",'希望リスト'!C30)</f>
        <v>Terryho</v>
      </c>
      <c r="C29" s="13">
        <f t="shared" si="2"/>
        <v>22</v>
      </c>
      <c r="D29" s="14"/>
      <c r="E29" s="15"/>
      <c r="F29" s="15"/>
      <c r="G29" s="23"/>
      <c r="H29" s="23"/>
      <c r="I29" s="15"/>
      <c r="J29" s="15"/>
      <c r="K29" s="15"/>
      <c r="L29" s="15"/>
      <c r="M29" s="15">
        <v>22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2:104" ht="19.5">
      <c r="B30" s="12" t="str">
        <f>IF(ISBLANK('希望リスト'!C31),"",'希望リスト'!C31)</f>
        <v>Tirett</v>
      </c>
      <c r="C30" s="13">
        <f t="shared" si="2"/>
        <v>24</v>
      </c>
      <c r="D30" s="14"/>
      <c r="E30" s="15"/>
      <c r="F30" s="15"/>
      <c r="G30" s="23"/>
      <c r="H30" s="23"/>
      <c r="I30" s="15"/>
      <c r="J30" s="15"/>
      <c r="K30" s="15"/>
      <c r="L30" s="15"/>
      <c r="M30" s="15"/>
      <c r="N30" s="15">
        <v>2</v>
      </c>
      <c r="O30" s="15"/>
      <c r="P30" s="15"/>
      <c r="Q30" s="15">
        <v>2</v>
      </c>
      <c r="R30" s="15">
        <v>20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2:104" ht="19.5">
      <c r="B31" s="12" t="str">
        <f>IF(ISBLANK('希望リスト'!C32),"",'希望リスト'!C32)</f>
        <v>Tonro</v>
      </c>
      <c r="C31" s="13">
        <f t="shared" si="2"/>
        <v>2</v>
      </c>
      <c r="D31" s="14"/>
      <c r="E31" s="15"/>
      <c r="F31" s="15"/>
      <c r="G31" s="23"/>
      <c r="H31" s="23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>
        <v>2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2:104" ht="19.5">
      <c r="B32" s="12" t="str">
        <f>IF(ISBLANK('希望リスト'!C33),"",'希望リスト'!C33)</f>
        <v>Tutu</v>
      </c>
      <c r="C32" s="13">
        <f t="shared" si="2"/>
        <v>24</v>
      </c>
      <c r="D32" s="14"/>
      <c r="E32" s="15"/>
      <c r="F32" s="15"/>
      <c r="G32" s="23"/>
      <c r="H32" s="23"/>
      <c r="I32" s="15"/>
      <c r="J32" s="15">
        <v>20</v>
      </c>
      <c r="K32" s="15"/>
      <c r="L32" s="15"/>
      <c r="M32" s="15"/>
      <c r="N32" s="15"/>
      <c r="O32" s="15"/>
      <c r="P32" s="15"/>
      <c r="Q32" s="15"/>
      <c r="R32" s="15">
        <v>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</row>
    <row r="33" spans="2:104" ht="19.5">
      <c r="B33" s="12" t="str">
        <f>IF(ISBLANK('希望リスト'!C34),"",'希望リスト'!C34)</f>
        <v>Unan</v>
      </c>
      <c r="C33" s="13">
        <f t="shared" si="2"/>
        <v>0</v>
      </c>
      <c r="D33" s="14"/>
      <c r="E33" s="15"/>
      <c r="F33" s="15"/>
      <c r="G33" s="23"/>
      <c r="H33" s="2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</row>
    <row r="34" spans="2:104" ht="19.5">
      <c r="B34" s="12" t="str">
        <f>IF(ISBLANK('希望リスト'!C35),"",'希望リスト'!C35)</f>
        <v>Vikarr</v>
      </c>
      <c r="C34" s="13">
        <f t="shared" si="2"/>
        <v>22</v>
      </c>
      <c r="D34" s="14"/>
      <c r="E34" s="15"/>
      <c r="F34" s="15"/>
      <c r="G34" s="23"/>
      <c r="H34" s="23"/>
      <c r="I34" s="15"/>
      <c r="J34" s="15">
        <v>20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>
        <v>2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</row>
    <row r="35" spans="2:104" ht="19.5">
      <c r="B35" s="12" t="str">
        <f>IF(ISBLANK('希望リスト'!C36),"",'希望リスト'!C36)</f>
        <v>Wilock</v>
      </c>
      <c r="C35" s="13">
        <f t="shared" si="2"/>
        <v>24</v>
      </c>
      <c r="D35" s="14"/>
      <c r="E35" s="15"/>
      <c r="F35" s="15"/>
      <c r="G35" s="23"/>
      <c r="H35" s="23"/>
      <c r="I35" s="15"/>
      <c r="J35" s="15"/>
      <c r="K35" s="15"/>
      <c r="L35" s="15"/>
      <c r="M35" s="15"/>
      <c r="N35" s="15"/>
      <c r="O35" s="15"/>
      <c r="P35" s="15">
        <v>2</v>
      </c>
      <c r="Q35" s="15">
        <v>20</v>
      </c>
      <c r="R35" s="15">
        <v>2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</row>
    <row r="36" spans="2:104" ht="19.5">
      <c r="B36" s="12" t="str">
        <f>IF(ISBLANK('希望リスト'!C37),"",'希望リスト'!C37)</f>
        <v>Wold</v>
      </c>
      <c r="C36" s="13">
        <f t="shared" si="2"/>
        <v>0</v>
      </c>
      <c r="D36" s="14"/>
      <c r="E36" s="15"/>
      <c r="F36" s="15"/>
      <c r="G36" s="23"/>
      <c r="H36" s="2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</row>
    <row r="37" spans="2:104" ht="19.5">
      <c r="B37" s="12" t="str">
        <f>IF(ISBLANK('希望リスト'!C38),"",'希望リスト'!C38)</f>
        <v>Yokouchi</v>
      </c>
      <c r="C37" s="13">
        <f t="shared" si="2"/>
        <v>70</v>
      </c>
      <c r="D37" s="14"/>
      <c r="E37" s="15"/>
      <c r="F37" s="15">
        <v>20</v>
      </c>
      <c r="G37" s="23"/>
      <c r="H37" s="23"/>
      <c r="I37" s="15"/>
      <c r="J37" s="15">
        <v>20</v>
      </c>
      <c r="K37" s="15"/>
      <c r="L37" s="15"/>
      <c r="M37" s="15">
        <v>2</v>
      </c>
      <c r="N37" s="15"/>
      <c r="O37" s="15"/>
      <c r="P37" s="15">
        <v>20</v>
      </c>
      <c r="Q37" s="15">
        <v>2</v>
      </c>
      <c r="R37" s="15"/>
      <c r="S37" s="15"/>
      <c r="T37" s="15">
        <v>2</v>
      </c>
      <c r="U37" s="15">
        <v>2</v>
      </c>
      <c r="V37" s="15"/>
      <c r="W37" s="15">
        <v>2</v>
      </c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2:104" ht="19.5">
      <c r="B38" s="12" t="str">
        <f>IF(ISBLANK('希望リスト'!C39),"",'希望リスト'!C39)</f>
        <v>Yoshikun</v>
      </c>
      <c r="C38" s="13">
        <f t="shared" si="2"/>
        <v>22</v>
      </c>
      <c r="D38" s="14"/>
      <c r="E38" s="15"/>
      <c r="F38" s="15">
        <v>20</v>
      </c>
      <c r="G38" s="23"/>
      <c r="H38" s="23"/>
      <c r="I38" s="15"/>
      <c r="J38" s="15"/>
      <c r="K38" s="15"/>
      <c r="L38" s="15"/>
      <c r="M38" s="15">
        <v>2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2:104" ht="19.5">
      <c r="B39" s="12" t="str">
        <f>IF(ISBLANK('希望リスト'!C40),"",'希望リスト'!C40)</f>
        <v>Ikumi</v>
      </c>
      <c r="C39" s="13">
        <f t="shared" si="2"/>
        <v>12</v>
      </c>
      <c r="D39" s="14"/>
      <c r="E39" s="15"/>
      <c r="F39" s="15"/>
      <c r="G39" s="23"/>
      <c r="H39" s="23"/>
      <c r="I39" s="15"/>
      <c r="J39" s="15">
        <v>2</v>
      </c>
      <c r="K39" s="15"/>
      <c r="L39" s="15"/>
      <c r="M39" s="15"/>
      <c r="N39" s="15">
        <v>2</v>
      </c>
      <c r="O39" s="15"/>
      <c r="P39" s="15"/>
      <c r="Q39" s="15">
        <v>6</v>
      </c>
      <c r="R39" s="15"/>
      <c r="S39" s="15"/>
      <c r="T39" s="15"/>
      <c r="U39" s="15">
        <v>2</v>
      </c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</row>
    <row r="40" spans="2:104" ht="19.5">
      <c r="B40" s="12" t="str">
        <f>IF(ISBLANK('希望リスト'!C41),"",'希望リスト'!C41)</f>
        <v>Noya</v>
      </c>
      <c r="C40" s="13">
        <f t="shared" si="2"/>
        <v>10</v>
      </c>
      <c r="D40" s="14"/>
      <c r="E40" s="15"/>
      <c r="F40" s="15"/>
      <c r="G40" s="23"/>
      <c r="H40" s="23"/>
      <c r="I40" s="15"/>
      <c r="J40" s="15"/>
      <c r="K40" s="15"/>
      <c r="L40" s="15"/>
      <c r="M40" s="15">
        <v>2</v>
      </c>
      <c r="N40" s="15"/>
      <c r="O40" s="15"/>
      <c r="P40" s="15">
        <v>2</v>
      </c>
      <c r="Q40" s="15">
        <v>2</v>
      </c>
      <c r="R40" s="15"/>
      <c r="S40" s="15"/>
      <c r="T40" s="15"/>
      <c r="U40" s="15">
        <v>4</v>
      </c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</row>
    <row r="41" spans="2:104" ht="19.5">
      <c r="B41" s="12" t="str">
        <f>IF(ISBLANK('希望リスト'!C42),"",'希望リスト'!C42)</f>
        <v>Barbara</v>
      </c>
      <c r="C41" s="13">
        <f t="shared" si="2"/>
        <v>2</v>
      </c>
      <c r="D41" s="14"/>
      <c r="E41" s="15"/>
      <c r="F41" s="15"/>
      <c r="G41" s="23"/>
      <c r="H41" s="2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>
        <v>2</v>
      </c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</row>
    <row r="42" spans="2:104" ht="19.5">
      <c r="B42" s="12">
        <f>IF(ISBLANK('希望リスト'!C43),"",'希望リスト'!C43)</f>
      </c>
      <c r="C42" s="13">
        <f t="shared" si="2"/>
        <v>0</v>
      </c>
      <c r="D42" s="14"/>
      <c r="E42" s="15"/>
      <c r="F42" s="15"/>
      <c r="G42" s="23"/>
      <c r="H42" s="2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2:104" ht="19.5">
      <c r="B43" s="12">
        <f>IF(ISBLANK('希望リスト'!C44),"",'希望リスト'!C44)</f>
      </c>
      <c r="C43" s="13">
        <f t="shared" si="2"/>
        <v>0</v>
      </c>
      <c r="D43" s="14"/>
      <c r="E43" s="15"/>
      <c r="F43" s="15"/>
      <c r="G43" s="23"/>
      <c r="H43" s="2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2:104" ht="19.5">
      <c r="B44" s="12">
        <f>IF(ISBLANK('希望リスト'!C45),"",'希望リスト'!C45)</f>
      </c>
      <c r="C44" s="13">
        <f t="shared" si="2"/>
        <v>0</v>
      </c>
      <c r="D44" s="14"/>
      <c r="E44" s="15"/>
      <c r="F44" s="15"/>
      <c r="G44" s="23"/>
      <c r="H44" s="2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</row>
    <row r="45" spans="2:104" ht="19.5">
      <c r="B45" s="12">
        <f>IF(ISBLANK('希望リスト'!C46),"",'希望リスト'!C46)</f>
      </c>
      <c r="C45" s="13">
        <f t="shared" si="2"/>
        <v>0</v>
      </c>
      <c r="D45" s="14"/>
      <c r="E45" s="15"/>
      <c r="F45" s="15"/>
      <c r="G45" s="23"/>
      <c r="H45" s="2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</row>
    <row r="46" spans="2:104" ht="19.5">
      <c r="B46" s="12">
        <f>IF(ISBLANK('希望リスト'!C47),"",'希望リスト'!C47)</f>
      </c>
      <c r="C46" s="13">
        <f t="shared" si="2"/>
        <v>0</v>
      </c>
      <c r="D46" s="14"/>
      <c r="E46" s="15"/>
      <c r="F46" s="15"/>
      <c r="G46" s="23"/>
      <c r="H46" s="2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</row>
    <row r="47" spans="2:104" ht="19.5">
      <c r="B47" s="12">
        <f>IF(ISBLANK('希望リスト'!C48),"",'希望リスト'!C48)</f>
      </c>
      <c r="C47" s="13">
        <f t="shared" si="2"/>
        <v>0</v>
      </c>
      <c r="D47" s="14"/>
      <c r="E47" s="15"/>
      <c r="F47" s="15"/>
      <c r="G47" s="23"/>
      <c r="H47" s="2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</row>
    <row r="48" spans="2:104" ht="19.5">
      <c r="B48" s="12">
        <f>IF(ISBLANK('希望リスト'!C49),"",'希望リスト'!C49)</f>
      </c>
      <c r="C48" s="13">
        <f t="shared" si="2"/>
        <v>0</v>
      </c>
      <c r="D48" s="14"/>
      <c r="E48" s="15"/>
      <c r="F48" s="15"/>
      <c r="G48" s="23"/>
      <c r="H48" s="2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2:104" ht="19.5">
      <c r="B49" s="12">
        <f>IF(ISBLANK('希望リスト'!C50),"",'希望リスト'!C50)</f>
      </c>
      <c r="C49" s="13">
        <f t="shared" si="2"/>
        <v>0</v>
      </c>
      <c r="D49" s="14"/>
      <c r="E49" s="15"/>
      <c r="F49" s="15"/>
      <c r="G49" s="23"/>
      <c r="H49" s="23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</row>
    <row r="50" spans="2:104" ht="19.5">
      <c r="B50" s="12">
        <f>IF(ISBLANK('希望リスト'!C51),"",'希望リスト'!C51)</f>
      </c>
      <c r="C50" s="13">
        <f t="shared" si="2"/>
        <v>0</v>
      </c>
      <c r="D50" s="14"/>
      <c r="E50" s="15"/>
      <c r="F50" s="15"/>
      <c r="G50" s="23"/>
      <c r="H50" s="2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</row>
    <row r="51" spans="2:104" ht="19.5">
      <c r="B51" s="12">
        <f>IF(ISBLANK('希望リスト'!C52),"",'希望リスト'!C52)</f>
      </c>
      <c r="C51" s="13">
        <f t="shared" si="2"/>
        <v>0</v>
      </c>
      <c r="D51" s="14"/>
      <c r="E51" s="15"/>
      <c r="F51" s="15"/>
      <c r="G51" s="23"/>
      <c r="H51" s="2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</row>
    <row r="52" spans="2:104" ht="19.5">
      <c r="B52" s="12">
        <f>IF(ISBLANK('希望リスト'!C53),"",'希望リスト'!C53)</f>
      </c>
      <c r="C52" s="13">
        <f t="shared" si="2"/>
        <v>0</v>
      </c>
      <c r="D52" s="14"/>
      <c r="E52" s="15"/>
      <c r="F52" s="15"/>
      <c r="G52" s="23"/>
      <c r="H52" s="23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</row>
    <row r="53" spans="2:104" ht="19.5">
      <c r="B53" s="12">
        <f>IF(ISBLANK('希望リスト'!C54),"",'希望リスト'!C54)</f>
      </c>
      <c r="C53" s="13">
        <f t="shared" si="2"/>
        <v>0</v>
      </c>
      <c r="D53" s="14"/>
      <c r="E53" s="15"/>
      <c r="F53" s="15"/>
      <c r="G53" s="23"/>
      <c r="H53" s="23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</row>
    <row r="54" spans="2:104" ht="19.5">
      <c r="B54" s="12">
        <f>IF(ISBLANK('希望リスト'!C55),"",'希望リスト'!C55)</f>
      </c>
      <c r="C54" s="13">
        <f t="shared" si="2"/>
        <v>0</v>
      </c>
      <c r="D54" s="14"/>
      <c r="E54" s="15"/>
      <c r="F54" s="15"/>
      <c r="G54" s="23"/>
      <c r="H54" s="23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</row>
    <row r="55" spans="2:104" ht="19.5">
      <c r="B55" s="12">
        <f>IF(ISBLANK('希望リスト'!C56),"",'希望リスト'!C56)</f>
      </c>
      <c r="C55" s="13">
        <f t="shared" si="2"/>
        <v>0</v>
      </c>
      <c r="D55" s="14"/>
      <c r="E55" s="15"/>
      <c r="F55" s="15"/>
      <c r="G55" s="23"/>
      <c r="H55" s="23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</row>
    <row r="56" spans="2:104" ht="19.5">
      <c r="B56" s="12">
        <f>IF(ISBLANK('希望リスト'!C57),"",'希望リスト'!C57)</f>
      </c>
      <c r="C56" s="13">
        <f t="shared" si="2"/>
        <v>0</v>
      </c>
      <c r="D56" s="14"/>
      <c r="E56" s="15"/>
      <c r="F56" s="15"/>
      <c r="G56" s="23"/>
      <c r="H56" s="23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</row>
    <row r="57" spans="2:104" ht="19.5">
      <c r="B57" s="12">
        <f>IF(ISBLANK('希望リスト'!C58),"",'希望リスト'!C58)</f>
      </c>
      <c r="C57" s="13">
        <f t="shared" si="2"/>
        <v>0</v>
      </c>
      <c r="D57" s="14"/>
      <c r="E57" s="15"/>
      <c r="F57" s="15"/>
      <c r="G57" s="23"/>
      <c r="H57" s="23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</row>
    <row r="58" spans="2:104" ht="19.5">
      <c r="B58" s="12">
        <f>IF(ISBLANK('希望リスト'!C59),"",'希望リスト'!C59)</f>
      </c>
      <c r="C58" s="13">
        <f t="shared" si="2"/>
        <v>0</v>
      </c>
      <c r="D58" s="14"/>
      <c r="E58" s="15"/>
      <c r="F58" s="15"/>
      <c r="G58" s="23"/>
      <c r="H58" s="23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</row>
    <row r="59" spans="2:104" ht="19.5">
      <c r="B59" s="12">
        <f>IF(ISBLANK('希望リスト'!C60),"",'希望リスト'!C60)</f>
      </c>
      <c r="C59" s="13">
        <f t="shared" si="2"/>
        <v>0</v>
      </c>
      <c r="D59" s="14"/>
      <c r="E59" s="15"/>
      <c r="F59" s="15"/>
      <c r="G59" s="23"/>
      <c r="H59" s="23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</row>
    <row r="60" spans="2:104" ht="19.5">
      <c r="B60" s="12">
        <f>IF(ISBLANK('希望リスト'!C61),"",'希望リスト'!C61)</f>
      </c>
      <c r="C60" s="13">
        <f t="shared" si="2"/>
        <v>0</v>
      </c>
      <c r="D60" s="14"/>
      <c r="E60" s="15"/>
      <c r="F60" s="15"/>
      <c r="G60" s="23"/>
      <c r="H60" s="23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</row>
    <row r="61" spans="2:104" ht="19.5">
      <c r="B61" s="12">
        <f>IF(ISBLANK('希望リスト'!C62),"",'希望リスト'!C62)</f>
      </c>
      <c r="C61" s="13">
        <f t="shared" si="2"/>
        <v>0</v>
      </c>
      <c r="D61" s="14"/>
      <c r="E61" s="15"/>
      <c r="F61" s="15"/>
      <c r="G61" s="23"/>
      <c r="H61" s="23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</row>
    <row r="62" spans="2:104" ht="19.5">
      <c r="B62" s="12">
        <f>IF(ISBLANK('希望リスト'!C63),"",'希望リスト'!C63)</f>
      </c>
      <c r="C62" s="13">
        <f t="shared" si="2"/>
        <v>0</v>
      </c>
      <c r="D62" s="14"/>
      <c r="E62" s="15"/>
      <c r="F62" s="15"/>
      <c r="G62" s="23"/>
      <c r="H62" s="23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2:104" ht="19.5">
      <c r="B63" s="12">
        <f>IF(ISBLANK('希望リスト'!C64),"",'希望リスト'!C64)</f>
      </c>
      <c r="C63" s="13">
        <f t="shared" si="2"/>
        <v>0</v>
      </c>
      <c r="D63" s="14"/>
      <c r="E63" s="15"/>
      <c r="F63" s="15"/>
      <c r="G63" s="23"/>
      <c r="H63" s="2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</row>
    <row r="64" spans="2:104" ht="19.5">
      <c r="B64" s="12">
        <f>IF(ISBLANK('希望リスト'!C65),"",'希望リスト'!C65)</f>
      </c>
      <c r="C64" s="13">
        <f t="shared" si="2"/>
        <v>0</v>
      </c>
      <c r="D64" s="14"/>
      <c r="E64" s="15"/>
      <c r="F64" s="15"/>
      <c r="G64" s="23"/>
      <c r="H64" s="23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</row>
    <row r="65" spans="2:104" ht="19.5">
      <c r="B65" s="12">
        <f>IF(ISBLANK('希望リスト'!C66),"",'希望リスト'!C66)</f>
      </c>
      <c r="C65" s="13">
        <f t="shared" si="2"/>
        <v>0</v>
      </c>
      <c r="D65" s="14"/>
      <c r="E65" s="15"/>
      <c r="F65" s="15"/>
      <c r="G65" s="23"/>
      <c r="H65" s="23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</row>
    <row r="66" spans="2:104" ht="19.5">
      <c r="B66" s="12">
        <f>IF(ISBLANK('希望リスト'!C67),"",'希望リスト'!C67)</f>
      </c>
      <c r="C66" s="13">
        <f t="shared" si="2"/>
        <v>0</v>
      </c>
      <c r="D66" s="14"/>
      <c r="E66" s="15"/>
      <c r="F66" s="15"/>
      <c r="G66" s="23"/>
      <c r="H66" s="23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</row>
    <row r="67" spans="2:104" ht="19.5">
      <c r="B67" s="12">
        <f>IF(ISBLANK('希望リスト'!C68),"",'希望リスト'!C68)</f>
      </c>
      <c r="C67" s="13">
        <f t="shared" si="2"/>
        <v>0</v>
      </c>
      <c r="D67" s="14"/>
      <c r="E67" s="15"/>
      <c r="F67" s="15"/>
      <c r="G67" s="23"/>
      <c r="H67" s="23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</row>
    <row r="68" spans="2:104" ht="19.5">
      <c r="B68" s="12">
        <f>IF(ISBLANK('希望リスト'!C69),"",'希望リスト'!C69)</f>
      </c>
      <c r="C68" s="13">
        <f t="shared" si="2"/>
        <v>0</v>
      </c>
      <c r="D68" s="14"/>
      <c r="E68" s="15"/>
      <c r="F68" s="15"/>
      <c r="G68" s="23"/>
      <c r="H68" s="23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</row>
    <row r="69" spans="2:104" ht="19.5">
      <c r="B69" s="12">
        <f>IF(ISBLANK('希望リスト'!C70),"",'希望リスト'!C70)</f>
      </c>
      <c r="C69" s="13">
        <f aca="true" t="shared" si="3" ref="C69:C80">SUM(D69:CZ69)</f>
        <v>0</v>
      </c>
      <c r="D69" s="14"/>
      <c r="E69" s="15"/>
      <c r="F69" s="15"/>
      <c r="G69" s="23"/>
      <c r="H69" s="23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</row>
    <row r="70" spans="2:104" ht="19.5">
      <c r="B70" s="12">
        <f>IF(ISBLANK('希望リスト'!C71),"",'希望リスト'!C71)</f>
      </c>
      <c r="C70" s="13">
        <f t="shared" si="3"/>
        <v>0</v>
      </c>
      <c r="D70" s="14"/>
      <c r="E70" s="15"/>
      <c r="F70" s="15"/>
      <c r="G70" s="23"/>
      <c r="H70" s="23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</row>
    <row r="71" spans="2:104" ht="19.5">
      <c r="B71" s="12">
        <f>IF(ISBLANK('希望リスト'!C72),"",'希望リスト'!C72)</f>
      </c>
      <c r="C71" s="13">
        <f t="shared" si="3"/>
        <v>0</v>
      </c>
      <c r="D71" s="14"/>
      <c r="E71" s="15"/>
      <c r="F71" s="15"/>
      <c r="G71" s="23"/>
      <c r="H71" s="23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</row>
    <row r="72" spans="2:104" ht="19.5">
      <c r="B72" s="12">
        <f>IF(ISBLANK('希望リスト'!C73),"",'希望リスト'!C73)</f>
      </c>
      <c r="C72" s="13">
        <f t="shared" si="3"/>
        <v>0</v>
      </c>
      <c r="D72" s="14"/>
      <c r="E72" s="15"/>
      <c r="F72" s="15"/>
      <c r="G72" s="23"/>
      <c r="H72" s="23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</row>
    <row r="73" spans="2:104" ht="19.5">
      <c r="B73" s="12">
        <f>IF(ISBLANK('希望リスト'!C74),"",'希望リスト'!C74)</f>
      </c>
      <c r="C73" s="13">
        <f t="shared" si="3"/>
        <v>0</v>
      </c>
      <c r="D73" s="14"/>
      <c r="E73" s="15"/>
      <c r="F73" s="15"/>
      <c r="G73" s="23"/>
      <c r="H73" s="23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</row>
    <row r="74" spans="2:104" ht="19.5">
      <c r="B74" s="12">
        <f>IF(ISBLANK('希望リスト'!C75),"",'希望リスト'!C75)</f>
      </c>
      <c r="C74" s="13">
        <f t="shared" si="3"/>
        <v>0</v>
      </c>
      <c r="D74" s="14"/>
      <c r="E74" s="15"/>
      <c r="F74" s="15"/>
      <c r="G74" s="23"/>
      <c r="H74" s="23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</row>
    <row r="75" spans="2:104" ht="19.5">
      <c r="B75" s="12">
        <f>IF(ISBLANK('希望リスト'!C76),"",'希望リスト'!C76)</f>
      </c>
      <c r="C75" s="13">
        <f t="shared" si="3"/>
        <v>0</v>
      </c>
      <c r="D75" s="14"/>
      <c r="E75" s="15"/>
      <c r="F75" s="15"/>
      <c r="G75" s="23"/>
      <c r="H75" s="23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</row>
    <row r="76" spans="2:104" ht="19.5">
      <c r="B76" s="12">
        <f>IF(ISBLANK('希望リスト'!C77),"",'希望リスト'!C77)</f>
      </c>
      <c r="C76" s="13">
        <f t="shared" si="3"/>
        <v>0</v>
      </c>
      <c r="D76" s="14"/>
      <c r="E76" s="15"/>
      <c r="F76" s="15"/>
      <c r="G76" s="23"/>
      <c r="H76" s="23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</row>
    <row r="77" spans="2:104" ht="19.5">
      <c r="B77" s="12">
        <f>IF(ISBLANK('希望リスト'!C78),"",'希望リスト'!C78)</f>
      </c>
      <c r="C77" s="13">
        <f t="shared" si="3"/>
        <v>0</v>
      </c>
      <c r="D77" s="14"/>
      <c r="E77" s="15"/>
      <c r="F77" s="15"/>
      <c r="G77" s="23"/>
      <c r="H77" s="23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</row>
    <row r="78" spans="2:104" ht="19.5">
      <c r="B78" s="12">
        <f>IF(ISBLANK('希望リスト'!C79),"",'希望リスト'!C79)</f>
      </c>
      <c r="C78" s="13">
        <f t="shared" si="3"/>
        <v>0</v>
      </c>
      <c r="D78" s="14"/>
      <c r="E78" s="15"/>
      <c r="F78" s="15"/>
      <c r="G78" s="23"/>
      <c r="H78" s="23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</row>
    <row r="79" spans="2:104" ht="19.5">
      <c r="B79" s="12">
        <f>IF(ISBLANK('希望リスト'!C80),"",'希望リスト'!C80)</f>
      </c>
      <c r="C79" s="13">
        <f t="shared" si="3"/>
        <v>0</v>
      </c>
      <c r="D79" s="14"/>
      <c r="E79" s="15"/>
      <c r="F79" s="15"/>
      <c r="G79" s="23"/>
      <c r="H79" s="23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</row>
    <row r="80" spans="2:104" ht="19.5">
      <c r="B80" s="12">
        <f>IF(ISBLANK('希望リスト'!C81),"",'希望リスト'!C81)</f>
      </c>
      <c r="C80" s="13">
        <f t="shared" si="3"/>
        <v>0</v>
      </c>
      <c r="D80" s="14"/>
      <c r="E80" s="15"/>
      <c r="F80" s="15"/>
      <c r="G80" s="23"/>
      <c r="H80" s="23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</row>
    <row r="81" spans="2:104" ht="19.5">
      <c r="B81" s="12">
        <f>IF(ISBLANK('希望リスト'!C82),"",'希望リスト'!C82)</f>
      </c>
      <c r="C81" s="13">
        <f>SUM(D81:CZ81)</f>
        <v>0</v>
      </c>
      <c r="D81" s="14"/>
      <c r="E81" s="15"/>
      <c r="F81" s="15"/>
      <c r="G81" s="23"/>
      <c r="H81" s="23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</row>
    <row r="82" spans="2:104" ht="21" thickBot="1">
      <c r="B82" s="16">
        <f>IF(ISBLANK('希望リスト'!C83),"",'希望リスト'!C83)</f>
      </c>
      <c r="C82" s="17">
        <f>SUM(D82:CZ82)</f>
        <v>0</v>
      </c>
      <c r="D82" s="18"/>
      <c r="E82" s="19"/>
      <c r="F82" s="19"/>
      <c r="G82" s="24"/>
      <c r="H82" s="24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</row>
  </sheetData>
  <printOptions/>
  <pageMargins left="0.75" right="0.75" top="1" bottom="1" header="0.512" footer="0.512"/>
  <pageSetup orientation="portrait" paperSize="10"/>
</worksheet>
</file>

<file path=xl/worksheets/sheet5.xml><?xml version="1.0" encoding="utf-8"?>
<worksheet xmlns="http://schemas.openxmlformats.org/spreadsheetml/2006/main" xmlns:r="http://schemas.openxmlformats.org/officeDocument/2006/relationships">
  <dimension ref="B1:CZ83"/>
  <sheetViews>
    <sheetView workbookViewId="0" topLeftCell="A1">
      <pane xSplit="3" ySplit="2" topLeftCell="D1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1" sqref="T1:V65536"/>
    </sheetView>
  </sheetViews>
  <sheetFormatPr defaultColWidth="13.00390625" defaultRowHeight="13.5"/>
  <cols>
    <col min="1" max="2" width="12.875" style="3" customWidth="1"/>
    <col min="3" max="3" width="12.875" style="2" customWidth="1"/>
    <col min="4" max="22" width="0" style="3" hidden="1" customWidth="1"/>
    <col min="23" max="16384" width="12.875" style="3" customWidth="1"/>
  </cols>
  <sheetData>
    <row r="1" spans="2:10" ht="28.5" thickBot="1">
      <c r="B1" s="1" t="s">
        <v>120</v>
      </c>
      <c r="J1" s="3" t="s">
        <v>13</v>
      </c>
    </row>
    <row r="2" spans="2:104" ht="18.75" thickBot="1">
      <c r="B2" s="4"/>
      <c r="C2" s="5" t="s">
        <v>97</v>
      </c>
      <c r="D2" s="6">
        <v>38525</v>
      </c>
      <c r="E2" s="6">
        <f>D2+7</f>
        <v>38532</v>
      </c>
      <c r="F2" s="6">
        <f aca="true" t="shared" si="0" ref="F2:BQ2">E2+7</f>
        <v>38539</v>
      </c>
      <c r="G2" s="6">
        <f t="shared" si="0"/>
        <v>38546</v>
      </c>
      <c r="H2" s="6">
        <f t="shared" si="0"/>
        <v>38553</v>
      </c>
      <c r="I2" s="6">
        <f t="shared" si="0"/>
        <v>38560</v>
      </c>
      <c r="J2" s="6">
        <f t="shared" si="0"/>
        <v>38567</v>
      </c>
      <c r="K2" s="6">
        <f t="shared" si="0"/>
        <v>38574</v>
      </c>
      <c r="L2" s="6">
        <f t="shared" si="0"/>
        <v>38581</v>
      </c>
      <c r="M2" s="6">
        <f t="shared" si="0"/>
        <v>38588</v>
      </c>
      <c r="N2" s="6">
        <f t="shared" si="0"/>
        <v>38595</v>
      </c>
      <c r="O2" s="6">
        <f t="shared" si="0"/>
        <v>38602</v>
      </c>
      <c r="P2" s="6">
        <f t="shared" si="0"/>
        <v>38609</v>
      </c>
      <c r="Q2" s="6">
        <f t="shared" si="0"/>
        <v>38616</v>
      </c>
      <c r="R2" s="6">
        <f t="shared" si="0"/>
        <v>38623</v>
      </c>
      <c r="S2" s="6">
        <f t="shared" si="0"/>
        <v>38630</v>
      </c>
      <c r="T2" s="6">
        <f t="shared" si="0"/>
        <v>38637</v>
      </c>
      <c r="U2" s="6">
        <f t="shared" si="0"/>
        <v>38644</v>
      </c>
      <c r="V2" s="6">
        <f t="shared" si="0"/>
        <v>38651</v>
      </c>
      <c r="W2" s="6">
        <f t="shared" si="0"/>
        <v>38658</v>
      </c>
      <c r="X2" s="6">
        <f t="shared" si="0"/>
        <v>38665</v>
      </c>
      <c r="Y2" s="6">
        <f t="shared" si="0"/>
        <v>38672</v>
      </c>
      <c r="Z2" s="6">
        <f t="shared" si="0"/>
        <v>38679</v>
      </c>
      <c r="AA2" s="6">
        <f t="shared" si="0"/>
        <v>38686</v>
      </c>
      <c r="AB2" s="6">
        <f t="shared" si="0"/>
        <v>38693</v>
      </c>
      <c r="AC2" s="6">
        <f t="shared" si="0"/>
        <v>38700</v>
      </c>
      <c r="AD2" s="6">
        <f t="shared" si="0"/>
        <v>38707</v>
      </c>
      <c r="AE2" s="6">
        <f t="shared" si="0"/>
        <v>38714</v>
      </c>
      <c r="AF2" s="6">
        <f t="shared" si="0"/>
        <v>38721</v>
      </c>
      <c r="AG2" s="6">
        <f t="shared" si="0"/>
        <v>38728</v>
      </c>
      <c r="AH2" s="6">
        <f t="shared" si="0"/>
        <v>38735</v>
      </c>
      <c r="AI2" s="6">
        <f t="shared" si="0"/>
        <v>38742</v>
      </c>
      <c r="AJ2" s="6">
        <f t="shared" si="0"/>
        <v>38749</v>
      </c>
      <c r="AK2" s="6">
        <f t="shared" si="0"/>
        <v>38756</v>
      </c>
      <c r="AL2" s="6">
        <f t="shared" si="0"/>
        <v>38763</v>
      </c>
      <c r="AM2" s="6">
        <f t="shared" si="0"/>
        <v>38770</v>
      </c>
      <c r="AN2" s="6">
        <f t="shared" si="0"/>
        <v>38777</v>
      </c>
      <c r="AO2" s="6">
        <f t="shared" si="0"/>
        <v>38784</v>
      </c>
      <c r="AP2" s="6">
        <f t="shared" si="0"/>
        <v>38791</v>
      </c>
      <c r="AQ2" s="6">
        <f t="shared" si="0"/>
        <v>38798</v>
      </c>
      <c r="AR2" s="6">
        <f t="shared" si="0"/>
        <v>38805</v>
      </c>
      <c r="AS2" s="6">
        <f t="shared" si="0"/>
        <v>38812</v>
      </c>
      <c r="AT2" s="6">
        <f t="shared" si="0"/>
        <v>38819</v>
      </c>
      <c r="AU2" s="6">
        <f t="shared" si="0"/>
        <v>38826</v>
      </c>
      <c r="AV2" s="6">
        <f t="shared" si="0"/>
        <v>38833</v>
      </c>
      <c r="AW2" s="6">
        <f t="shared" si="0"/>
        <v>38840</v>
      </c>
      <c r="AX2" s="6">
        <f t="shared" si="0"/>
        <v>38847</v>
      </c>
      <c r="AY2" s="6">
        <f t="shared" si="0"/>
        <v>38854</v>
      </c>
      <c r="AZ2" s="6">
        <f t="shared" si="0"/>
        <v>38861</v>
      </c>
      <c r="BA2" s="6">
        <f t="shared" si="0"/>
        <v>38868</v>
      </c>
      <c r="BB2" s="6">
        <f t="shared" si="0"/>
        <v>38875</v>
      </c>
      <c r="BC2" s="6">
        <f t="shared" si="0"/>
        <v>38882</v>
      </c>
      <c r="BD2" s="6">
        <f t="shared" si="0"/>
        <v>38889</v>
      </c>
      <c r="BE2" s="6">
        <f t="shared" si="0"/>
        <v>38896</v>
      </c>
      <c r="BF2" s="6">
        <f t="shared" si="0"/>
        <v>38903</v>
      </c>
      <c r="BG2" s="6">
        <f t="shared" si="0"/>
        <v>38910</v>
      </c>
      <c r="BH2" s="6">
        <f t="shared" si="0"/>
        <v>38917</v>
      </c>
      <c r="BI2" s="6">
        <f t="shared" si="0"/>
        <v>38924</v>
      </c>
      <c r="BJ2" s="6">
        <f t="shared" si="0"/>
        <v>38931</v>
      </c>
      <c r="BK2" s="6">
        <f t="shared" si="0"/>
        <v>38938</v>
      </c>
      <c r="BL2" s="6">
        <f t="shared" si="0"/>
        <v>38945</v>
      </c>
      <c r="BM2" s="6">
        <f t="shared" si="0"/>
        <v>38952</v>
      </c>
      <c r="BN2" s="6">
        <f t="shared" si="0"/>
        <v>38959</v>
      </c>
      <c r="BO2" s="6">
        <f t="shared" si="0"/>
        <v>38966</v>
      </c>
      <c r="BP2" s="6">
        <f t="shared" si="0"/>
        <v>38973</v>
      </c>
      <c r="BQ2" s="6">
        <f t="shared" si="0"/>
        <v>38980</v>
      </c>
      <c r="BR2" s="6">
        <f aca="true" t="shared" si="1" ref="BR2:CY2">BQ2+7</f>
        <v>38987</v>
      </c>
      <c r="BS2" s="6">
        <f t="shared" si="1"/>
        <v>38994</v>
      </c>
      <c r="BT2" s="6">
        <f t="shared" si="1"/>
        <v>39001</v>
      </c>
      <c r="BU2" s="6">
        <f t="shared" si="1"/>
        <v>39008</v>
      </c>
      <c r="BV2" s="6">
        <f t="shared" si="1"/>
        <v>39015</v>
      </c>
      <c r="BW2" s="6">
        <f t="shared" si="1"/>
        <v>39022</v>
      </c>
      <c r="BX2" s="6">
        <f t="shared" si="1"/>
        <v>39029</v>
      </c>
      <c r="BY2" s="6">
        <f t="shared" si="1"/>
        <v>39036</v>
      </c>
      <c r="BZ2" s="6">
        <f t="shared" si="1"/>
        <v>39043</v>
      </c>
      <c r="CA2" s="6">
        <f t="shared" si="1"/>
        <v>39050</v>
      </c>
      <c r="CB2" s="6">
        <f t="shared" si="1"/>
        <v>39057</v>
      </c>
      <c r="CC2" s="6">
        <f t="shared" si="1"/>
        <v>39064</v>
      </c>
      <c r="CD2" s="6">
        <f t="shared" si="1"/>
        <v>39071</v>
      </c>
      <c r="CE2" s="6">
        <f t="shared" si="1"/>
        <v>39078</v>
      </c>
      <c r="CF2" s="6">
        <f t="shared" si="1"/>
        <v>39085</v>
      </c>
      <c r="CG2" s="6">
        <f t="shared" si="1"/>
        <v>39092</v>
      </c>
      <c r="CH2" s="6">
        <f t="shared" si="1"/>
        <v>39099</v>
      </c>
      <c r="CI2" s="6">
        <f t="shared" si="1"/>
        <v>39106</v>
      </c>
      <c r="CJ2" s="6">
        <f t="shared" si="1"/>
        <v>39113</v>
      </c>
      <c r="CK2" s="6">
        <f t="shared" si="1"/>
        <v>39120</v>
      </c>
      <c r="CL2" s="6">
        <f t="shared" si="1"/>
        <v>39127</v>
      </c>
      <c r="CM2" s="6">
        <f t="shared" si="1"/>
        <v>39134</v>
      </c>
      <c r="CN2" s="6">
        <f t="shared" si="1"/>
        <v>39141</v>
      </c>
      <c r="CO2" s="6">
        <f t="shared" si="1"/>
        <v>39148</v>
      </c>
      <c r="CP2" s="6">
        <f t="shared" si="1"/>
        <v>39155</v>
      </c>
      <c r="CQ2" s="6">
        <f t="shared" si="1"/>
        <v>39162</v>
      </c>
      <c r="CR2" s="6">
        <f t="shared" si="1"/>
        <v>39169</v>
      </c>
      <c r="CS2" s="6">
        <f t="shared" si="1"/>
        <v>39176</v>
      </c>
      <c r="CT2" s="6">
        <f t="shared" si="1"/>
        <v>39183</v>
      </c>
      <c r="CU2" s="6">
        <f t="shared" si="1"/>
        <v>39190</v>
      </c>
      <c r="CV2" s="6">
        <f t="shared" si="1"/>
        <v>39197</v>
      </c>
      <c r="CW2" s="6">
        <f t="shared" si="1"/>
        <v>39204</v>
      </c>
      <c r="CX2" s="6">
        <f t="shared" si="1"/>
        <v>39211</v>
      </c>
      <c r="CY2" s="6">
        <f t="shared" si="1"/>
        <v>39218</v>
      </c>
      <c r="CZ2" s="7">
        <f>CY2+1</f>
        <v>39219</v>
      </c>
    </row>
    <row r="3" spans="2:104" ht="19.5">
      <c r="B3" s="8" t="str">
        <f>IF(ISBLANK('希望リスト'!C4),"",'希望リスト'!C4)</f>
        <v>Darkandy</v>
      </c>
      <c r="C3" s="9">
        <f>SUM(D3:CZ3)</f>
        <v>4</v>
      </c>
      <c r="D3" s="10"/>
      <c r="E3" s="11"/>
      <c r="F3" s="11"/>
      <c r="G3" s="11">
        <v>2</v>
      </c>
      <c r="H3" s="11"/>
      <c r="I3" s="11"/>
      <c r="J3" s="11"/>
      <c r="K3" s="11"/>
      <c r="L3" s="11"/>
      <c r="M3" s="11"/>
      <c r="N3" s="11"/>
      <c r="O3" s="11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</row>
    <row r="4" spans="2:104" ht="19.5">
      <c r="B4" s="12" t="str">
        <f>IF(ISBLANK('希望リスト'!C5),"",'希望リスト'!C5)</f>
        <v>Drewin</v>
      </c>
      <c r="C4" s="13">
        <f>SUM(D4:CZ4)</f>
        <v>0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</row>
    <row r="5" spans="2:104" ht="19.5">
      <c r="B5" s="12" t="str">
        <f>IF(ISBLANK('希望リスト'!C6),"",'希望リスト'!C6)</f>
        <v>Edir</v>
      </c>
      <c r="C5" s="13">
        <f aca="true" t="shared" si="2" ref="C5:C68">SUM(D5:CZ5)</f>
        <v>18</v>
      </c>
      <c r="D5" s="14"/>
      <c r="E5" s="15"/>
      <c r="F5" s="15"/>
      <c r="G5" s="15"/>
      <c r="H5" s="15">
        <v>2</v>
      </c>
      <c r="I5" s="15">
        <v>4</v>
      </c>
      <c r="J5" s="15"/>
      <c r="K5" s="15"/>
      <c r="L5" s="15"/>
      <c r="M5" s="15"/>
      <c r="N5" s="15"/>
      <c r="O5" s="15"/>
      <c r="P5" s="15"/>
      <c r="Q5" s="15"/>
      <c r="R5" s="15"/>
      <c r="S5" s="15">
        <v>12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2:104" ht="19.5">
      <c r="B6" s="12" t="str">
        <f>IF(ISBLANK('希望リスト'!C7),"",'希望リスト'!C7)</f>
        <v>Fury</v>
      </c>
      <c r="C6" s="13">
        <f t="shared" si="2"/>
        <v>2</v>
      </c>
      <c r="D6" s="14"/>
      <c r="E6" s="15"/>
      <c r="F6" s="15"/>
      <c r="G6" s="15"/>
      <c r="H6" s="15"/>
      <c r="I6" s="15">
        <v>2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</row>
    <row r="7" spans="2:104" ht="19.5">
      <c r="B7" s="12" t="str">
        <f>IF(ISBLANK('希望リスト'!C8),"",'希望リスト'!C8)</f>
        <v>Gelande</v>
      </c>
      <c r="C7" s="13">
        <f t="shared" si="2"/>
        <v>2</v>
      </c>
      <c r="D7" s="14"/>
      <c r="E7" s="15"/>
      <c r="F7" s="15"/>
      <c r="G7" s="15"/>
      <c r="H7" s="15"/>
      <c r="I7" s="15">
        <v>2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2:104" ht="19.5">
      <c r="B8" s="12" t="str">
        <f>IF(ISBLANK('希望リスト'!C9),"",'希望リスト'!C9)</f>
        <v>Gertrude</v>
      </c>
      <c r="C8" s="13">
        <f t="shared" si="2"/>
        <v>0</v>
      </c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</row>
    <row r="9" spans="2:104" ht="19.5">
      <c r="B9" s="12" t="str">
        <f>IF(ISBLANK('希望リスト'!C10),"",'希望リスト'!C10)</f>
        <v>Gunbows</v>
      </c>
      <c r="C9" s="13">
        <f t="shared" si="2"/>
        <v>0</v>
      </c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</row>
    <row r="10" spans="2:104" ht="19.5">
      <c r="B10" s="12" t="str">
        <f>IF(ISBLANK('希望リスト'!C11),"",'希望リスト'!C11)</f>
        <v>Glanatiss</v>
      </c>
      <c r="C10" s="13">
        <f t="shared" si="2"/>
        <v>16</v>
      </c>
      <c r="D10" s="14"/>
      <c r="E10" s="15">
        <v>2</v>
      </c>
      <c r="F10" s="15"/>
      <c r="G10" s="15">
        <v>2</v>
      </c>
      <c r="H10" s="15"/>
      <c r="I10" s="15">
        <v>2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>
        <v>10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</row>
    <row r="11" spans="2:104" ht="19.5">
      <c r="B11" s="12" t="str">
        <f>IF(ISBLANK('希望リスト'!C12),"",'希望リスト'!C12)</f>
        <v>Heizo</v>
      </c>
      <c r="C11" s="13">
        <f t="shared" si="2"/>
        <v>10</v>
      </c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>
        <v>10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spans="2:104" ht="19.5">
      <c r="B12" s="12" t="str">
        <f>IF(ISBLANK('希望リスト'!C13),"",'希望リスト'!C13)</f>
        <v>Jukalord</v>
      </c>
      <c r="C12" s="13">
        <f t="shared" si="2"/>
        <v>0</v>
      </c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2:104" ht="19.5">
      <c r="B13" s="12" t="str">
        <f>IF(ISBLANK('希望リスト'!C14),"",'希望リスト'!C14)</f>
        <v>Jyony</v>
      </c>
      <c r="C13" s="13">
        <f t="shared" si="2"/>
        <v>0</v>
      </c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2:104" ht="19.5">
      <c r="B14" s="12" t="str">
        <f>IF(ISBLANK('希望リスト'!C15),"",'希望リスト'!C15)</f>
        <v>Kaburagi</v>
      </c>
      <c r="C14" s="13">
        <f t="shared" si="2"/>
        <v>2</v>
      </c>
      <c r="D14" s="14"/>
      <c r="E14" s="15"/>
      <c r="F14" s="15"/>
      <c r="G14" s="15"/>
      <c r="H14" s="15"/>
      <c r="I14" s="15">
        <v>2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</row>
    <row r="15" spans="2:104" ht="19.5">
      <c r="B15" s="12" t="str">
        <f>IF(ISBLANK('希望リスト'!C16),"",'希望リスト'!C16)</f>
        <v>Kevinchoi</v>
      </c>
      <c r="C15" s="13">
        <f t="shared" si="2"/>
        <v>12</v>
      </c>
      <c r="D15" s="14"/>
      <c r="E15" s="15">
        <v>2</v>
      </c>
      <c r="F15" s="15"/>
      <c r="G15" s="15"/>
      <c r="H15" s="15"/>
      <c r="I15" s="15"/>
      <c r="J15" s="15"/>
      <c r="K15" s="15"/>
      <c r="L15" s="15"/>
      <c r="M15" s="15"/>
      <c r="N15" s="15"/>
      <c r="O15" s="15">
        <v>10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</row>
    <row r="16" spans="2:104" ht="19.5">
      <c r="B16" s="12" t="str">
        <f>IF(ISBLANK('希望リスト'!C17),"",'希望リスト'!C17)</f>
        <v>Kusiusi</v>
      </c>
      <c r="C16" s="13">
        <f t="shared" si="2"/>
        <v>0</v>
      </c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</row>
    <row r="17" spans="2:104" ht="19.5">
      <c r="B17" s="12" t="str">
        <f>IF(ISBLANK('希望リスト'!C18),"",'希望リスト'!C18)</f>
        <v>Laia</v>
      </c>
      <c r="C17" s="13">
        <f t="shared" si="2"/>
        <v>24</v>
      </c>
      <c r="D17" s="14"/>
      <c r="E17" s="15">
        <v>12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>
        <v>12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</row>
    <row r="18" spans="2:104" ht="19.5">
      <c r="B18" s="12" t="str">
        <f>IF(ISBLANK('希望リスト'!C19),"",'希望リスト'!C19)</f>
        <v>Ludwing</v>
      </c>
      <c r="C18" s="13">
        <f t="shared" si="2"/>
        <v>10</v>
      </c>
      <c r="D18" s="14"/>
      <c r="E18" s="15">
        <v>10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</row>
    <row r="19" spans="2:104" ht="19.5">
      <c r="B19" s="12" t="str">
        <f>IF(ISBLANK('希望リスト'!C20),"",'希望リスト'!C20)</f>
        <v>Magdario</v>
      </c>
      <c r="C19" s="13">
        <f t="shared" si="2"/>
        <v>0</v>
      </c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spans="2:104" ht="19.5">
      <c r="B20" s="12" t="str">
        <f>IF(ISBLANK('希望リスト'!C21),"",'希望リスト'!C21)</f>
        <v>Masakiti</v>
      </c>
      <c r="C20" s="13">
        <f t="shared" si="2"/>
        <v>0</v>
      </c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spans="2:104" ht="19.5">
      <c r="B21" s="12" t="str">
        <f>IF(ISBLANK('希望リスト'!C22),"",'希望リスト'!C22)</f>
        <v>Msk</v>
      </c>
      <c r="C21" s="13">
        <f t="shared" si="2"/>
        <v>16</v>
      </c>
      <c r="D21" s="14"/>
      <c r="E21" s="15">
        <v>10</v>
      </c>
      <c r="F21" s="15"/>
      <c r="G21" s="15"/>
      <c r="H21" s="15">
        <v>2</v>
      </c>
      <c r="I21" s="15">
        <v>2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>
        <v>2</v>
      </c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</row>
    <row r="22" spans="2:104" ht="19.5">
      <c r="B22" s="12" t="str">
        <f>IF(ISBLANK('希望リスト'!C23),"",'希望リスト'!C23)</f>
        <v>Noririn</v>
      </c>
      <c r="C22" s="13">
        <f t="shared" si="2"/>
        <v>20</v>
      </c>
      <c r="D22" s="14"/>
      <c r="E22" s="15"/>
      <c r="F22" s="15"/>
      <c r="G22" s="15"/>
      <c r="H22" s="15"/>
      <c r="I22" s="15">
        <v>20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2:104" ht="19.5">
      <c r="B23" s="12" t="str">
        <f>IF(ISBLANK('希望リスト'!C24),"",'希望リスト'!C24)</f>
        <v>Pyhon</v>
      </c>
      <c r="C23" s="13">
        <f t="shared" si="2"/>
        <v>0</v>
      </c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2:104" ht="19.5">
      <c r="B24" s="12" t="str">
        <f>IF(ISBLANK('希望リスト'!C25),"",'希望リスト'!C25)</f>
        <v>Shan</v>
      </c>
      <c r="C24" s="13">
        <f t="shared" si="2"/>
        <v>10</v>
      </c>
      <c r="D24" s="14"/>
      <c r="E24" s="15"/>
      <c r="F24" s="15"/>
      <c r="G24" s="15"/>
      <c r="H24" s="15">
        <v>10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</row>
    <row r="25" spans="2:104" ht="19.5">
      <c r="B25" s="12" t="str">
        <f>IF(ISBLANK('希望リスト'!C26),"",'希望リスト'!C26)</f>
        <v>Shox</v>
      </c>
      <c r="C25" s="13">
        <f t="shared" si="2"/>
        <v>12</v>
      </c>
      <c r="D25" s="14"/>
      <c r="E25" s="15">
        <v>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>
        <v>10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</row>
    <row r="26" spans="2:104" ht="19.5">
      <c r="B26" s="12" t="str">
        <f>IF(ISBLANK('希望リスト'!C27),"",'希望リスト'!C27)</f>
        <v>Shylock</v>
      </c>
      <c r="C26" s="13">
        <f t="shared" si="2"/>
        <v>14</v>
      </c>
      <c r="D26" s="14">
        <v>2</v>
      </c>
      <c r="E26" s="15"/>
      <c r="F26" s="15"/>
      <c r="G26" s="15"/>
      <c r="H26" s="15">
        <v>2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>
        <v>10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</row>
    <row r="27" spans="2:104" ht="19.5">
      <c r="B27" s="12" t="str">
        <f>IF(ISBLANK('希望リスト'!C28),"",'希望リスト'!C28)</f>
        <v>Taboc</v>
      </c>
      <c r="C27" s="13">
        <f t="shared" si="2"/>
        <v>4</v>
      </c>
      <c r="D27" s="14"/>
      <c r="E27" s="15">
        <v>2</v>
      </c>
      <c r="F27" s="15"/>
      <c r="G27" s="15"/>
      <c r="H27" s="15"/>
      <c r="I27" s="15">
        <v>2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</row>
    <row r="28" spans="2:104" ht="19.5">
      <c r="B28" s="12" t="str">
        <f>IF(ISBLANK('希望リスト'!C29),"",'希望リスト'!C29)</f>
        <v>Tarubon</v>
      </c>
      <c r="C28" s="13">
        <f t="shared" si="2"/>
        <v>0</v>
      </c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</row>
    <row r="29" spans="2:104" ht="19.5">
      <c r="B29" s="12" t="str">
        <f>IF(ISBLANK('希望リスト'!C30),"",'希望リスト'!C30)</f>
        <v>Terryho</v>
      </c>
      <c r="C29" s="13">
        <f t="shared" si="2"/>
        <v>0</v>
      </c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2:104" ht="19.5">
      <c r="B30" s="12" t="str">
        <f>IF(ISBLANK('希望リスト'!C31),"",'希望リスト'!C31)</f>
        <v>Tirett</v>
      </c>
      <c r="C30" s="13">
        <f t="shared" si="2"/>
        <v>40</v>
      </c>
      <c r="D30" s="14">
        <v>20</v>
      </c>
      <c r="E30" s="15"/>
      <c r="F30" s="15"/>
      <c r="G30" s="15"/>
      <c r="H30" s="15"/>
      <c r="I30" s="15">
        <v>20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2:104" ht="19.5">
      <c r="B31" s="12" t="str">
        <f>IF(ISBLANK('希望リスト'!C32),"",'希望リスト'!C32)</f>
        <v>Tonro</v>
      </c>
      <c r="C31" s="13">
        <f t="shared" si="2"/>
        <v>10</v>
      </c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>
        <v>10</v>
      </c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2:104" ht="19.5">
      <c r="B32" s="12" t="str">
        <f>IF(ISBLANK('希望リスト'!C33),"",'希望リスト'!C33)</f>
        <v>Tutu</v>
      </c>
      <c r="C32" s="13">
        <f t="shared" si="2"/>
        <v>2</v>
      </c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v>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</row>
    <row r="33" spans="2:104" ht="19.5">
      <c r="B33" s="12" t="str">
        <f>IF(ISBLANK('希望リスト'!C34),"",'希望リスト'!C34)</f>
        <v>Unan</v>
      </c>
      <c r="C33" s="13">
        <f t="shared" si="2"/>
        <v>0</v>
      </c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</row>
    <row r="34" spans="2:104" ht="19.5">
      <c r="B34" s="12" t="str">
        <f>IF(ISBLANK('希望リスト'!C35),"",'希望リスト'!C35)</f>
        <v>Vikarr</v>
      </c>
      <c r="C34" s="13">
        <f t="shared" si="2"/>
        <v>28</v>
      </c>
      <c r="D34" s="14"/>
      <c r="E34" s="15">
        <v>2</v>
      </c>
      <c r="F34" s="15"/>
      <c r="G34" s="15">
        <v>20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>
        <v>2</v>
      </c>
      <c r="T34" s="15"/>
      <c r="U34" s="15"/>
      <c r="V34" s="15">
        <v>4</v>
      </c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</row>
    <row r="35" spans="2:104" ht="19.5">
      <c r="B35" s="12" t="str">
        <f>IF(ISBLANK('希望リスト'!C36),"",'希望リスト'!C36)</f>
        <v>Wilock</v>
      </c>
      <c r="C35" s="13">
        <f t="shared" si="2"/>
        <v>8</v>
      </c>
      <c r="D35" s="14"/>
      <c r="E35" s="15"/>
      <c r="F35" s="15"/>
      <c r="G35" s="15"/>
      <c r="H35" s="15">
        <v>4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>
        <v>2</v>
      </c>
      <c r="T35" s="15"/>
      <c r="U35" s="15"/>
      <c r="V35" s="15">
        <v>2</v>
      </c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</row>
    <row r="36" spans="2:104" ht="19.5">
      <c r="B36" s="12" t="str">
        <f>IF(ISBLANK('希望リスト'!C37),"",'希望リスト'!C37)</f>
        <v>Wold</v>
      </c>
      <c r="C36" s="13">
        <f t="shared" si="2"/>
        <v>0</v>
      </c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</row>
    <row r="37" spans="2:104" ht="19.5">
      <c r="B37" s="12" t="str">
        <f>IF(ISBLANK('希望リスト'!C38),"",'希望リスト'!C38)</f>
        <v>Yokouchi</v>
      </c>
      <c r="C37" s="13">
        <f t="shared" si="2"/>
        <v>30</v>
      </c>
      <c r="D37" s="14"/>
      <c r="E37" s="15">
        <v>2</v>
      </c>
      <c r="F37" s="15"/>
      <c r="G37" s="15">
        <v>20</v>
      </c>
      <c r="H37" s="15"/>
      <c r="I37" s="15">
        <v>4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>
        <v>4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2:104" ht="19.5">
      <c r="B38" s="12" t="str">
        <f>IF(ISBLANK('希望リスト'!C39),"",'希望リスト'!C39)</f>
        <v>Yoshikun</v>
      </c>
      <c r="C38" s="13">
        <f t="shared" si="2"/>
        <v>12</v>
      </c>
      <c r="D38" s="14"/>
      <c r="E38" s="15">
        <v>10</v>
      </c>
      <c r="F38" s="15"/>
      <c r="G38" s="15"/>
      <c r="H38" s="15">
        <v>2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2:104" ht="19.5">
      <c r="B39" s="12" t="str">
        <f>IF(ISBLANK('希望リスト'!C40),"",'希望リスト'!C40)</f>
        <v>Ikumi</v>
      </c>
      <c r="C39" s="13">
        <f t="shared" si="2"/>
        <v>0</v>
      </c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</row>
    <row r="40" spans="2:104" ht="19.5">
      <c r="B40" s="12" t="str">
        <f>IF(ISBLANK('希望リスト'!C41),"",'希望リスト'!C41)</f>
        <v>Noya</v>
      </c>
      <c r="C40" s="13">
        <f t="shared" si="2"/>
        <v>24</v>
      </c>
      <c r="D40" s="14"/>
      <c r="E40" s="15"/>
      <c r="F40" s="15"/>
      <c r="G40" s="15"/>
      <c r="H40" s="15"/>
      <c r="I40" s="15">
        <v>20</v>
      </c>
      <c r="J40" s="15"/>
      <c r="K40" s="15"/>
      <c r="L40" s="15"/>
      <c r="M40" s="15"/>
      <c r="N40" s="15"/>
      <c r="O40" s="15"/>
      <c r="P40" s="15"/>
      <c r="Q40" s="15"/>
      <c r="R40" s="15"/>
      <c r="S40" s="15">
        <v>2</v>
      </c>
      <c r="T40" s="15"/>
      <c r="U40" s="15"/>
      <c r="V40" s="15">
        <v>2</v>
      </c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</row>
    <row r="41" spans="2:104" ht="19.5">
      <c r="B41" s="12" t="str">
        <f>IF(ISBLANK('希望リスト'!C42),"",'希望リスト'!C42)</f>
        <v>Barbara</v>
      </c>
      <c r="C41" s="13">
        <f t="shared" si="2"/>
        <v>0</v>
      </c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</row>
    <row r="42" spans="2:104" ht="19.5">
      <c r="B42" s="12">
        <f>IF(ISBLANK('希望リスト'!C43),"",'希望リスト'!C43)</f>
      </c>
      <c r="C42" s="13">
        <f t="shared" si="2"/>
        <v>0</v>
      </c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2:104" ht="19.5">
      <c r="B43" s="12">
        <f>IF(ISBLANK('希望リスト'!C44),"",'希望リスト'!C44)</f>
      </c>
      <c r="C43" s="13">
        <f t="shared" si="2"/>
        <v>0</v>
      </c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2:104" ht="19.5">
      <c r="B44" s="12">
        <f>IF(ISBLANK('希望リスト'!C45),"",'希望リスト'!C45)</f>
      </c>
      <c r="C44" s="13">
        <f t="shared" si="2"/>
        <v>0</v>
      </c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</row>
    <row r="45" spans="2:104" ht="19.5">
      <c r="B45" s="12">
        <f>IF(ISBLANK('希望リスト'!C46),"",'希望リスト'!C46)</f>
      </c>
      <c r="C45" s="13">
        <f t="shared" si="2"/>
        <v>0</v>
      </c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</row>
    <row r="46" spans="2:104" ht="19.5">
      <c r="B46" s="12">
        <f>IF(ISBLANK('希望リスト'!C47),"",'希望リスト'!C47)</f>
      </c>
      <c r="C46" s="13">
        <f t="shared" si="2"/>
        <v>0</v>
      </c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</row>
    <row r="47" spans="2:104" ht="19.5">
      <c r="B47" s="12">
        <f>IF(ISBLANK('希望リスト'!C48),"",'希望リスト'!C48)</f>
      </c>
      <c r="C47" s="13">
        <f t="shared" si="2"/>
        <v>0</v>
      </c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</row>
    <row r="48" spans="2:104" ht="19.5">
      <c r="B48" s="12">
        <f>IF(ISBLANK('希望リスト'!C49),"",'希望リスト'!C49)</f>
      </c>
      <c r="C48" s="13">
        <f t="shared" si="2"/>
        <v>0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2:104" ht="19.5">
      <c r="B49" s="12">
        <f>IF(ISBLANK('希望リスト'!C50),"",'希望リスト'!C50)</f>
      </c>
      <c r="C49" s="13">
        <f t="shared" si="2"/>
        <v>0</v>
      </c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</row>
    <row r="50" spans="2:104" ht="19.5">
      <c r="B50" s="12">
        <f>IF(ISBLANK('希望リスト'!C51),"",'希望リスト'!C51)</f>
      </c>
      <c r="C50" s="13">
        <f t="shared" si="2"/>
        <v>0</v>
      </c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</row>
    <row r="51" spans="2:104" ht="19.5">
      <c r="B51" s="12">
        <f>IF(ISBLANK('希望リスト'!C52),"",'希望リスト'!C52)</f>
      </c>
      <c r="C51" s="13">
        <f t="shared" si="2"/>
        <v>0</v>
      </c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</row>
    <row r="52" spans="2:104" ht="19.5">
      <c r="B52" s="12">
        <f>IF(ISBLANK('希望リスト'!C53),"",'希望リスト'!C53)</f>
      </c>
      <c r="C52" s="13">
        <f t="shared" si="2"/>
        <v>0</v>
      </c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</row>
    <row r="53" spans="2:104" ht="19.5">
      <c r="B53" s="12">
        <f>IF(ISBLANK('希望リスト'!C54),"",'希望リスト'!C54)</f>
      </c>
      <c r="C53" s="13">
        <f t="shared" si="2"/>
        <v>0</v>
      </c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</row>
    <row r="54" spans="2:104" ht="19.5">
      <c r="B54" s="12">
        <f>IF(ISBLANK('希望リスト'!C55),"",'希望リスト'!C55)</f>
      </c>
      <c r="C54" s="13">
        <f t="shared" si="2"/>
        <v>0</v>
      </c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</row>
    <row r="55" spans="2:104" ht="19.5">
      <c r="B55" s="12">
        <f>IF(ISBLANK('希望リスト'!C56),"",'希望リスト'!C56)</f>
      </c>
      <c r="C55" s="13">
        <f t="shared" si="2"/>
        <v>0</v>
      </c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</row>
    <row r="56" spans="2:104" ht="19.5">
      <c r="B56" s="12">
        <f>IF(ISBLANK('希望リスト'!C57),"",'希望リスト'!C57)</f>
      </c>
      <c r="C56" s="13">
        <f t="shared" si="2"/>
        <v>0</v>
      </c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</row>
    <row r="57" spans="2:104" ht="19.5">
      <c r="B57" s="12">
        <f>IF(ISBLANK('希望リスト'!C58),"",'希望リスト'!C58)</f>
      </c>
      <c r="C57" s="13">
        <f t="shared" si="2"/>
        <v>0</v>
      </c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</row>
    <row r="58" spans="2:104" ht="19.5">
      <c r="B58" s="12">
        <f>IF(ISBLANK('希望リスト'!C59),"",'希望リスト'!C59)</f>
      </c>
      <c r="C58" s="13">
        <f t="shared" si="2"/>
        <v>0</v>
      </c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</row>
    <row r="59" spans="2:104" ht="19.5">
      <c r="B59" s="12">
        <f>IF(ISBLANK('希望リスト'!C60),"",'希望リスト'!C60)</f>
      </c>
      <c r="C59" s="13">
        <f t="shared" si="2"/>
        <v>0</v>
      </c>
      <c r="D59" s="1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</row>
    <row r="60" spans="2:104" ht="19.5">
      <c r="B60" s="12">
        <f>IF(ISBLANK('希望リスト'!C61),"",'希望リスト'!C61)</f>
      </c>
      <c r="C60" s="13">
        <f t="shared" si="2"/>
        <v>0</v>
      </c>
      <c r="D60" s="1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</row>
    <row r="61" spans="2:104" ht="19.5">
      <c r="B61" s="12">
        <f>IF(ISBLANK('希望リスト'!C62),"",'希望リスト'!C62)</f>
      </c>
      <c r="C61" s="13">
        <f t="shared" si="2"/>
        <v>0</v>
      </c>
      <c r="D61" s="1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</row>
    <row r="62" spans="2:104" ht="19.5">
      <c r="B62" s="12">
        <f>IF(ISBLANK('希望リスト'!C63),"",'希望リスト'!C63)</f>
      </c>
      <c r="C62" s="13">
        <f t="shared" si="2"/>
        <v>0</v>
      </c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2:104" ht="19.5">
      <c r="B63" s="12">
        <f>IF(ISBLANK('希望リスト'!C64),"",'希望リスト'!C64)</f>
      </c>
      <c r="C63" s="13">
        <f t="shared" si="2"/>
        <v>0</v>
      </c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</row>
    <row r="64" spans="2:104" ht="19.5">
      <c r="B64" s="12">
        <f>IF(ISBLANK('希望リスト'!C65),"",'希望リスト'!C65)</f>
      </c>
      <c r="C64" s="13">
        <f t="shared" si="2"/>
        <v>0</v>
      </c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</row>
    <row r="65" spans="2:104" ht="19.5">
      <c r="B65" s="12">
        <f>IF(ISBLANK('希望リスト'!C66),"",'希望リスト'!C66)</f>
      </c>
      <c r="C65" s="13">
        <f t="shared" si="2"/>
        <v>0</v>
      </c>
      <c r="D65" s="1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</row>
    <row r="66" spans="2:104" ht="19.5">
      <c r="B66" s="12">
        <f>IF(ISBLANK('希望リスト'!C67),"",'希望リスト'!C67)</f>
      </c>
      <c r="C66" s="13">
        <f t="shared" si="2"/>
        <v>0</v>
      </c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</row>
    <row r="67" spans="2:104" ht="19.5">
      <c r="B67" s="12">
        <f>IF(ISBLANK('希望リスト'!C68),"",'希望リスト'!C68)</f>
      </c>
      <c r="C67" s="13">
        <f t="shared" si="2"/>
        <v>0</v>
      </c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</row>
    <row r="68" spans="2:104" ht="19.5">
      <c r="B68" s="12">
        <f>IF(ISBLANK('希望リスト'!C69),"",'希望リスト'!C69)</f>
      </c>
      <c r="C68" s="13">
        <f t="shared" si="2"/>
        <v>0</v>
      </c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</row>
    <row r="69" spans="2:104" ht="19.5">
      <c r="B69" s="12">
        <f>IF(ISBLANK('希望リスト'!C70),"",'希望リスト'!C70)</f>
      </c>
      <c r="C69" s="13">
        <f aca="true" t="shared" si="3" ref="C69:C80">SUM(D69:CZ69)</f>
        <v>0</v>
      </c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</row>
    <row r="70" spans="2:104" ht="19.5">
      <c r="B70" s="12">
        <f>IF(ISBLANK('希望リスト'!C71),"",'希望リスト'!C71)</f>
      </c>
      <c r="C70" s="13">
        <f t="shared" si="3"/>
        <v>0</v>
      </c>
      <c r="D70" s="1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</row>
    <row r="71" spans="2:104" ht="19.5">
      <c r="B71" s="12">
        <f>IF(ISBLANK('希望リスト'!C72),"",'希望リスト'!C72)</f>
      </c>
      <c r="C71" s="13">
        <f t="shared" si="3"/>
        <v>0</v>
      </c>
      <c r="D71" s="1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</row>
    <row r="72" spans="2:104" ht="19.5">
      <c r="B72" s="12">
        <f>IF(ISBLANK('希望リスト'!C73),"",'希望リスト'!C73)</f>
      </c>
      <c r="C72" s="13">
        <f t="shared" si="3"/>
        <v>0</v>
      </c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</row>
    <row r="73" spans="2:104" ht="19.5">
      <c r="B73" s="12">
        <f>IF(ISBLANK('希望リスト'!C74),"",'希望リスト'!C74)</f>
      </c>
      <c r="C73" s="13">
        <f t="shared" si="3"/>
        <v>0</v>
      </c>
      <c r="D73" s="1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</row>
    <row r="74" spans="2:104" ht="19.5">
      <c r="B74" s="12">
        <f>IF(ISBLANK('希望リスト'!C75),"",'希望リスト'!C75)</f>
      </c>
      <c r="C74" s="13">
        <f t="shared" si="3"/>
        <v>0</v>
      </c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</row>
    <row r="75" spans="2:104" ht="19.5">
      <c r="B75" s="12">
        <f>IF(ISBLANK('希望リスト'!C76),"",'希望リスト'!C76)</f>
      </c>
      <c r="C75" s="13">
        <f t="shared" si="3"/>
        <v>0</v>
      </c>
      <c r="D75" s="1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</row>
    <row r="76" spans="2:104" ht="19.5">
      <c r="B76" s="12">
        <f>IF(ISBLANK('希望リスト'!C77),"",'希望リスト'!C77)</f>
      </c>
      <c r="C76" s="13">
        <f t="shared" si="3"/>
        <v>0</v>
      </c>
      <c r="D76" s="1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</row>
    <row r="77" spans="2:104" ht="19.5">
      <c r="B77" s="12">
        <f>IF(ISBLANK('希望リスト'!C78),"",'希望リスト'!C78)</f>
      </c>
      <c r="C77" s="13">
        <f t="shared" si="3"/>
        <v>0</v>
      </c>
      <c r="D77" s="1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</row>
    <row r="78" spans="2:104" ht="19.5">
      <c r="B78" s="12">
        <f>IF(ISBLANK('希望リスト'!C79),"",'希望リスト'!C79)</f>
      </c>
      <c r="C78" s="13">
        <f t="shared" si="3"/>
        <v>0</v>
      </c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</row>
    <row r="79" spans="2:104" ht="19.5">
      <c r="B79" s="12">
        <f>IF(ISBLANK('希望リスト'!C80),"",'希望リスト'!C80)</f>
      </c>
      <c r="C79" s="13">
        <f t="shared" si="3"/>
        <v>0</v>
      </c>
      <c r="D79" s="1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</row>
    <row r="80" spans="2:104" ht="19.5">
      <c r="B80" s="12">
        <f>IF(ISBLANK('希望リスト'!C81),"",'希望リスト'!C81)</f>
      </c>
      <c r="C80" s="13">
        <f t="shared" si="3"/>
        <v>0</v>
      </c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</row>
    <row r="81" spans="2:104" ht="19.5">
      <c r="B81" s="12">
        <f>IF(ISBLANK('希望リスト'!C82),"",'希望リスト'!C82)</f>
      </c>
      <c r="C81" s="13">
        <f>SUM(D81:CZ81)</f>
        <v>0</v>
      </c>
      <c r="D81" s="1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</row>
    <row r="82" spans="2:104" ht="21" thickBot="1">
      <c r="B82" s="16">
        <f>IF(ISBLANK('希望リスト'!C83),"",'希望リスト'!C83)</f>
      </c>
      <c r="C82" s="17">
        <f>SUM(D82:CZ82)</f>
        <v>0</v>
      </c>
      <c r="D82" s="18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</row>
    <row r="83" ht="21" thickBot="1">
      <c r="B83" s="16">
        <f>IF(ISBLANK('希望リスト'!C84),"",'希望リスト'!C84)</f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2009-07-05T07:58:18Z</dcterms:created>
  <dcterms:modified xsi:type="dcterms:W3CDTF">2009-11-05T23:48:29Z</dcterms:modified>
  <cp:category/>
  <cp:version/>
  <cp:contentType/>
  <cp:contentStatus/>
</cp:coreProperties>
</file>